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_П\Desktop\"/>
    </mc:Choice>
  </mc:AlternateContent>
  <bookViews>
    <workbookView xWindow="120" yWindow="300" windowWidth="9720" windowHeight="714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мероприятий'!$11:$12</definedName>
  </definedNames>
  <calcPr calcId="162913"/>
</workbook>
</file>

<file path=xl/calcChain.xml><?xml version="1.0" encoding="utf-8"?>
<calcChain xmlns="http://schemas.openxmlformats.org/spreadsheetml/2006/main">
  <c r="K66" i="6" l="1"/>
  <c r="L66" i="6"/>
  <c r="I66" i="6" l="1"/>
  <c r="D58" i="6" l="1"/>
  <c r="D59" i="6"/>
  <c r="C62" i="6"/>
  <c r="C41" i="6"/>
  <c r="C67" i="6" l="1"/>
  <c r="C70" i="6"/>
  <c r="C26" i="6"/>
  <c r="L22" i="6"/>
  <c r="L21" i="6" s="1"/>
  <c r="M22" i="6"/>
  <c r="M21" i="6" s="1"/>
  <c r="M66" i="6"/>
  <c r="M65" i="6" s="1"/>
  <c r="L65" i="6"/>
  <c r="L18" i="6" s="1"/>
  <c r="K65" i="6"/>
  <c r="K18" i="6" s="1"/>
  <c r="M59" i="6"/>
  <c r="L59" i="6"/>
  <c r="K59" i="6"/>
  <c r="M58" i="6"/>
  <c r="L58" i="6"/>
  <c r="K58" i="6"/>
  <c r="M40" i="6"/>
  <c r="M39" i="6" s="1"/>
  <c r="M18" i="6" l="1"/>
  <c r="I65" i="6" l="1"/>
  <c r="J40" i="6" l="1"/>
  <c r="J39" i="6" s="1"/>
  <c r="J18" i="6" s="1"/>
  <c r="I40" i="6"/>
  <c r="I39" i="6"/>
  <c r="I22" i="6"/>
  <c r="H40" i="6"/>
  <c r="H39" i="6" s="1"/>
  <c r="H22" i="6"/>
  <c r="H21" i="6" s="1"/>
  <c r="I21" i="6" l="1"/>
  <c r="G22" i="6"/>
  <c r="G21" i="6" s="1"/>
  <c r="F40" i="6"/>
  <c r="F39" i="6" s="1"/>
  <c r="F22" i="6"/>
  <c r="F21" i="6" s="1"/>
  <c r="I18" i="6" l="1"/>
  <c r="I14" i="6"/>
  <c r="C63" i="6"/>
  <c r="F58" i="6" l="1"/>
  <c r="G58" i="6"/>
  <c r="H58" i="6"/>
  <c r="I58" i="6"/>
  <c r="J58" i="6"/>
  <c r="F59" i="6"/>
  <c r="G59" i="6"/>
  <c r="H59" i="6"/>
  <c r="I59" i="6"/>
  <c r="J59" i="6"/>
  <c r="E59" i="6"/>
  <c r="E58" i="6"/>
  <c r="C58" i="6" s="1"/>
  <c r="E40" i="6"/>
  <c r="C40" i="6" s="1"/>
  <c r="E39" i="6"/>
  <c r="C39" i="6" s="1"/>
  <c r="E22" i="6"/>
  <c r="C22" i="6" s="1"/>
  <c r="D66" i="6"/>
  <c r="D65" i="6" s="1"/>
  <c r="J66" i="6"/>
  <c r="H66" i="6"/>
  <c r="G66" i="6"/>
  <c r="G65" i="6" s="1"/>
  <c r="F66" i="6"/>
  <c r="F14" i="6" s="1"/>
  <c r="E66" i="6"/>
  <c r="E65" i="6" s="1"/>
  <c r="C66" i="6" l="1"/>
  <c r="C59" i="6"/>
  <c r="D18" i="6"/>
  <c r="G18" i="6"/>
  <c r="D14" i="6"/>
  <c r="H18" i="6"/>
  <c r="F18" i="6"/>
  <c r="G14" i="6"/>
  <c r="E18" i="6"/>
  <c r="F65" i="6"/>
  <c r="E21" i="6"/>
  <c r="C21" i="6" s="1"/>
  <c r="H65" i="6"/>
  <c r="J65" i="6"/>
  <c r="C65" i="6" l="1"/>
  <c r="C18" i="6" s="1"/>
  <c r="E14" i="6"/>
  <c r="H14" i="6"/>
  <c r="C14" i="6" s="1"/>
</calcChain>
</file>

<file path=xl/sharedStrings.xml><?xml version="1.0" encoding="utf-8"?>
<sst xmlns="http://schemas.openxmlformats.org/spreadsheetml/2006/main" count="72" uniqueCount="63">
  <si>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</si>
  <si>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</si>
  <si>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</si>
  <si>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</si>
  <si>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</si>
  <si>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</si>
  <si>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</si>
  <si>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 xml:space="preserve">Всего по направлению "Прочие нужды", в том числе:             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</si>
  <si>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</si>
  <si>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</si>
  <si>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</si>
  <si>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Подпрограмма 1. «Совершенствование муниципальной политики и прогнозирования социально-экономического развития 
  городского округа Пелым»
</t>
  </si>
  <si>
    <t xml:space="preserve">Всего по муниципальной программе             </t>
  </si>
  <si>
    <t>Подпрограмма 2. «Развитие и поддержка малого и среднего предпринимательства в городском округе Пелым»</t>
  </si>
  <si>
    <t>Подпрограмма 3. «Совершенствование муниципального управления»</t>
  </si>
  <si>
    <t xml:space="preserve">Объем расходов на выполнение мероприятия за счет всех источников ресурсного обеспечения, рублей   </t>
  </si>
  <si>
    <t>Мероприятие 1. Разработка проекта Программы социально-экономического развития городского округа Пелым.</t>
  </si>
  <si>
    <t>Подпрограмма 5. «Обеспечение реализации муниципальной программы городского округа Пелым «Совершенствование социально-экономической политики в городском округе Пелым»</t>
  </si>
  <si>
    <t>26,27,29</t>
  </si>
  <si>
    <t>37-41</t>
  </si>
  <si>
    <t>Мероприятие 2. Обеспечение разработки и предоставления в Думу городского округа Пелым прогноза социально-экономического развития городского округа Пелым на среднесрочную перспективу.</t>
  </si>
  <si>
    <t>Подпрограмма 4. «Развитие муниципальной службы  в городском округе Пелым»</t>
  </si>
  <si>
    <t>Мероприятие 3. Опубликование нормативных правовых актов.</t>
  </si>
  <si>
    <t>Мероприятие 4. Обеспечение деятельности средств массовой информации (газета «Пелымский вестник»).</t>
  </si>
  <si>
    <t>Мероприятие 5. Размещение в средствах массовой информации материалов, направленных на освещение деятельности органов местного самоуправления городского округа Пелым.</t>
  </si>
  <si>
    <t>Мероприятие 6. Обеспечение подготовки в установленом порядке прогноза баланса трудовых ресурсов городского округа Пелым.</t>
  </si>
  <si>
    <t>Мероприятие 7. Обеспечение подготовки среднесрочного прогноза потребности в подготовке специалистов для организаций, расположенных на территории городского округа Пелым.</t>
  </si>
  <si>
    <t>Мероприятие 8. Организация и проведение заседаний межведомственной комиссии по вопросам укрепления финансовой самостоятельности бюджета городского округа Пелым.</t>
  </si>
  <si>
    <t>Мероприятие 9. Обеспечение разработки и предосталвения в Думу городского округа Пелым основных направлений бюджетной и налоговой политик в городском округе Пелым на среднесрочную перспективу.</t>
  </si>
  <si>
    <t>Мероприятие 10. Организационно-методическое руководство разработки проектов муниципальных программ, комплексных программ, внесения изменений в них; ведение реестра муниципальных программ и комплексных программ, мониторинг их реализации.</t>
  </si>
  <si>
    <t>Мероприятие 11. Повышение  эффективности налоговых ставок по местным налогам.</t>
  </si>
  <si>
    <t>Мероприятие 12. Сопровождение реализуемых или планируемых к реализации инвестиционных проектов на территории городского округа Пелым.</t>
  </si>
  <si>
    <t>Мероприятие 13. Осуществление комплексной оценки инвестиционной привлекательности городского округа Пелым.</t>
  </si>
  <si>
    <t>Мероприятие 14. Формирование инвестиционных площадок городского округа Пелым.</t>
  </si>
  <si>
    <t>Мероприятие 15. Реализация проектов и программ, финансируемых из бюджетов всех уровней.</t>
  </si>
  <si>
    <t>Мероприятие 17.  Оказание информационно-методической поддержки субъектам малого и среднего предпринимательства, проведение организационных и учебно-методических семинаров.</t>
  </si>
  <si>
    <t xml:space="preserve">Мероприятие 18. Заключение договоров аренды на объекты муниципального нежилого фонда и земельные участки. </t>
  </si>
  <si>
    <t>Мероприятие 19. Привлечение субъектов малого и среднего предпринимательства на конкурсной основе к выполнению муниципального заказа.</t>
  </si>
  <si>
    <t>Мероприятие 20. Проведение конкурса «Лучший спонсор года» в сфере малого предпринимательства.</t>
  </si>
  <si>
    <t>Меропритяие 21. Организация работы по повышению эффективности деятельности органов местного самоуправления городского округа Пелым.</t>
  </si>
  <si>
    <t>Мероприятие 22. Формирование и реализация "дорожных карт по достижению целевых показателей эффективности органов местного самоуправления городского округа Пелым".</t>
  </si>
  <si>
    <t>Мероприятие 23. Подготовка и предоставление в Министерство экономики Свердловской области своднах докладов об осуществлении муниципального контроля в городском округе Пелым.</t>
  </si>
  <si>
    <t>Мероприятие 24. Координация реализации Указа президента РФ от 07 мая 2012 года №601 "Об основных направлениях совершенствования системы государственного управления"</t>
  </si>
  <si>
    <t>Мероприятие 25. Подготовка здания и помещения для филиала многофункционального центра в городском округе Пелым.</t>
  </si>
  <si>
    <t>Мероприятие 26. Оснащение многофункционального центра предоставления муниципальных услуг на территории городского округа Пелым.</t>
  </si>
  <si>
    <t>Меропритятие 27. Проведение мониторинга удовлетворенности граждан качеством предоставления муниципальных услуг.</t>
  </si>
  <si>
    <t>Мероприятие 28. Внесение изменений в Административные регламенты предоставления муниципальных услуг, учитывающих особенности выполнения административных процедур в многофункциональном центре.</t>
  </si>
  <si>
    <t>Мероприятие 29. Оказание муниципальных услуг (выполнение работ) филиалом государсвенного бюджетного учреждения Свердловской области "Многофункциональный центр предоставления муниципальных услкг", расположенным на трритории городского округа Пелым.</t>
  </si>
  <si>
    <t>Мероприятие 31. Организация работы по формированию кадрового резерва для замещения должностей муниципальной службы.</t>
  </si>
  <si>
    <t>Мероприятие 32. Обеспечение гарантий муниципальным служащим городского округп Пелым в соответствии с законодательством (выплаты пенсии за выслугу лет лицам, замещавшим должности муниципальной службы).</t>
  </si>
  <si>
    <t>Мероприятие 33. Ежемесячное материальное вознаграждение лицам, удостоенным звания "Почетный гражданин городского округа Пелым".</t>
  </si>
  <si>
    <t>Мероприятие 34. Обеспечение деятельности администрации городского округа Пелым.</t>
  </si>
  <si>
    <t>Мероприятие 35. Ведение, обслуживание и развитие официального сайта админситарции городского округа Пелым.</t>
  </si>
  <si>
    <t>Мероприятие 36. Проведение мониторинга результатов реализации мероприятий Программы и достижения целевых показателей.</t>
  </si>
  <si>
    <t>Мероприятие 37. Обеспечение деятельности (оказание услуг) муниципальных учреждений по обеспечению хозяйственного обслуживания.</t>
  </si>
  <si>
    <t>Мероприятие 30. Организация работы по  повышению квалиффикации муниципальных служащих.</t>
  </si>
  <si>
    <t>6,11,18</t>
  </si>
  <si>
    <t>Мероприятие 16. Предоставление СМиСП гранта на возмещение части затрат.</t>
  </si>
  <si>
    <t>"Совершенствование социально-экономической политики в городском округе Пелым на 2015-2024 годы"</t>
  </si>
  <si>
    <t xml:space="preserve"> в том числе субсидии местным бюджетам</t>
  </si>
  <si>
    <t>Приложение № 2</t>
  </si>
  <si>
    <t>(в ред. пост. от 29.01.2021 № 19)</t>
  </si>
  <si>
    <r>
      <t xml:space="preserve">к постановлению администрации ГО Пелым "О внесении изменений в муниципальную программу городского округа Пелым "Совершенствование социально-экономической политики в городском округе Пелым на 2015-2024 годы", утвержденную постановлением администрации ГО Пелым от 09.12.2014 года № 434                                                                                                             </t>
    </r>
    <r>
      <rPr>
        <b/>
        <i/>
        <sz val="10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</si>
</sst>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\-#,##0.0\ "/>
    <numFmt numFmtId="166" formatCode="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0" borderId="0" xfId="0" applyFont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0" fontId="1" fillId="0" borderId="1" xfId="0" applyFont="1" applyBorder="1" applyAlignment="1">
      <alignment vertical="top" wrapText="1"/>
    </xf>
    <xf numFmtId="166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zoomScale="75" zoomScaleNormal="75" workbookViewId="0">
      <selection activeCell="U11" sqref="U11"/>
    </sheetView>
  </sheetViews>
  <sheetFormatPr defaultColWidth="18.42578125" defaultRowHeight="12.75" x14ac:dyDescent="0.2"/>
  <cols>
    <col min="1" max="1" width="5.85546875" style="42" customWidth="1"/>
    <col min="2" max="2" width="21.7109375" style="42" customWidth="1"/>
    <col min="3" max="3" width="13.28515625" style="42" customWidth="1"/>
    <col min="4" max="4" width="12.28515625" style="42" customWidth="1"/>
    <col min="5" max="5" width="11.7109375" style="42" customWidth="1"/>
    <col min="6" max="6" width="12" style="42" customWidth="1"/>
    <col min="7" max="7" width="12.5703125" style="42" customWidth="1"/>
    <col min="8" max="8" width="12.42578125" style="42" customWidth="1"/>
    <col min="9" max="9" width="12.28515625" style="42" customWidth="1"/>
    <col min="10" max="10" width="11.28515625" style="42" customWidth="1"/>
    <col min="11" max="11" width="12.85546875" style="42" customWidth="1"/>
    <col min="12" max="12" width="12.28515625" style="42" customWidth="1"/>
    <col min="13" max="13" width="12.140625" style="42" customWidth="1"/>
    <col min="14" max="14" width="8.42578125" style="42" customWidth="1"/>
    <col min="15" max="16384" width="18.42578125" style="3"/>
  </cols>
  <sheetData>
    <row r="1" spans="1:17" ht="12.75" customHeight="1" x14ac:dyDescent="0.2">
      <c r="A1" s="1"/>
      <c r="B1" s="1"/>
      <c r="C1" s="1"/>
      <c r="D1" s="1"/>
      <c r="E1" s="1"/>
      <c r="F1" s="2"/>
      <c r="G1" s="2"/>
      <c r="H1" s="56" t="s">
        <v>60</v>
      </c>
      <c r="I1" s="56"/>
      <c r="J1" s="56"/>
      <c r="K1" s="56"/>
      <c r="L1" s="56"/>
      <c r="M1" s="56"/>
      <c r="N1" s="56"/>
    </row>
    <row r="2" spans="1:17" ht="12.75" customHeight="1" x14ac:dyDescent="0.2">
      <c r="A2" s="4"/>
      <c r="B2" s="4"/>
      <c r="C2" s="4"/>
      <c r="D2" s="4"/>
      <c r="E2" s="4"/>
      <c r="F2" s="5"/>
      <c r="G2" s="5"/>
      <c r="H2" s="57" t="s">
        <v>62</v>
      </c>
      <c r="I2" s="57"/>
      <c r="J2" s="57"/>
      <c r="K2" s="57"/>
      <c r="L2" s="57"/>
      <c r="M2" s="57"/>
      <c r="N2" s="57"/>
    </row>
    <row r="3" spans="1:17" ht="18" customHeight="1" x14ac:dyDescent="0.2">
      <c r="A3" s="4"/>
      <c r="B3" s="4"/>
      <c r="C3" s="4"/>
      <c r="D3" s="4"/>
      <c r="E3" s="4"/>
      <c r="F3" s="5"/>
      <c r="G3" s="5"/>
      <c r="H3" s="57"/>
      <c r="I3" s="57"/>
      <c r="J3" s="57"/>
      <c r="K3" s="57"/>
      <c r="L3" s="57"/>
      <c r="M3" s="57"/>
      <c r="N3" s="57"/>
    </row>
    <row r="4" spans="1:17" ht="18" customHeight="1" x14ac:dyDescent="0.2">
      <c r="A4" s="4"/>
      <c r="B4" s="4"/>
      <c r="C4" s="4"/>
      <c r="D4" s="4"/>
      <c r="E4" s="4"/>
      <c r="F4" s="5"/>
      <c r="G4" s="5"/>
      <c r="H4" s="57"/>
      <c r="I4" s="57"/>
      <c r="J4" s="57"/>
      <c r="K4" s="57"/>
      <c r="L4" s="57"/>
      <c r="M4" s="57"/>
      <c r="N4" s="57"/>
    </row>
    <row r="5" spans="1:17" ht="18" customHeight="1" x14ac:dyDescent="0.2">
      <c r="A5" s="4"/>
      <c r="B5" s="4"/>
      <c r="C5" s="4"/>
      <c r="D5" s="4"/>
      <c r="E5" s="4"/>
      <c r="F5" s="5"/>
      <c r="G5" s="5"/>
      <c r="H5" s="57"/>
      <c r="I5" s="57"/>
      <c r="J5" s="57"/>
      <c r="K5" s="57"/>
      <c r="L5" s="57"/>
      <c r="M5" s="57"/>
      <c r="N5" s="57"/>
    </row>
    <row r="6" spans="1:17" ht="32.25" customHeight="1" x14ac:dyDescent="0.2">
      <c r="A6" s="4"/>
      <c r="B6" s="4"/>
      <c r="C6" s="4"/>
      <c r="D6" s="4"/>
      <c r="E6" s="4"/>
      <c r="F6" s="6"/>
      <c r="G6" s="6"/>
      <c r="H6" s="57"/>
      <c r="I6" s="57"/>
      <c r="J6" s="57"/>
      <c r="K6" s="57"/>
      <c r="L6" s="57"/>
      <c r="M6" s="57"/>
      <c r="N6" s="57"/>
    </row>
    <row r="7" spans="1:17" ht="18" customHeight="1" x14ac:dyDescent="0.2">
      <c r="A7" s="55" t="s">
        <v>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7" ht="18" customHeight="1" x14ac:dyDescent="0.2">
      <c r="A8" s="55" t="s">
        <v>10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7" ht="18" customHeight="1" x14ac:dyDescent="0.2">
      <c r="A9" s="55" t="s">
        <v>58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7" ht="13.5" customHeight="1" x14ac:dyDescent="0.2">
      <c r="A10" s="58" t="s">
        <v>61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7" s="7" customFormat="1" ht="42.75" customHeight="1" x14ac:dyDescent="0.2">
      <c r="A11" s="49" t="s">
        <v>0</v>
      </c>
      <c r="B11" s="49" t="s">
        <v>9</v>
      </c>
      <c r="C11" s="52" t="s">
        <v>15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49" t="s">
        <v>1</v>
      </c>
    </row>
    <row r="12" spans="1:17" s="7" customFormat="1" ht="150.75" customHeight="1" x14ac:dyDescent="0.2">
      <c r="A12" s="50"/>
      <c r="B12" s="49"/>
      <c r="C12" s="8" t="s">
        <v>4</v>
      </c>
      <c r="D12" s="8">
        <v>2015</v>
      </c>
      <c r="E12" s="8">
        <v>2016</v>
      </c>
      <c r="F12" s="8">
        <v>2017</v>
      </c>
      <c r="G12" s="8">
        <v>2018</v>
      </c>
      <c r="H12" s="8">
        <v>2019</v>
      </c>
      <c r="I12" s="8">
        <v>2020</v>
      </c>
      <c r="J12" s="8">
        <v>2021</v>
      </c>
      <c r="K12" s="8">
        <v>2022</v>
      </c>
      <c r="L12" s="8">
        <v>2023</v>
      </c>
      <c r="M12" s="8">
        <v>2024</v>
      </c>
      <c r="N12" s="49"/>
    </row>
    <row r="13" spans="1:17" ht="21" customHeigh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</row>
    <row r="14" spans="1:17" s="7" customFormat="1" ht="48.75" customHeight="1" x14ac:dyDescent="0.2">
      <c r="A14" s="8">
        <v>1</v>
      </c>
      <c r="B14" s="10" t="s">
        <v>12</v>
      </c>
      <c r="C14" s="11">
        <f>D14+E14+F14+G14+H14+I14+J14+K14+L14+M14</f>
        <v>210207631</v>
      </c>
      <c r="D14" s="11">
        <f t="shared" ref="D14:H14" si="0">D21+D39+D58+D65</f>
        <v>14666710</v>
      </c>
      <c r="E14" s="11">
        <f t="shared" si="0"/>
        <v>19167222</v>
      </c>
      <c r="F14" s="11">
        <f>F22+F40+F66</f>
        <v>20612344</v>
      </c>
      <c r="G14" s="11">
        <f t="shared" si="0"/>
        <v>23859074</v>
      </c>
      <c r="H14" s="11">
        <f t="shared" si="0"/>
        <v>22680298</v>
      </c>
      <c r="I14" s="11">
        <f>I21+I39+I70+I67</f>
        <v>26590286</v>
      </c>
      <c r="J14" s="11">
        <v>27729232</v>
      </c>
      <c r="K14" s="11">
        <v>13065671</v>
      </c>
      <c r="L14" s="11">
        <v>23704750</v>
      </c>
      <c r="M14" s="11">
        <v>18132044</v>
      </c>
      <c r="N14" s="11"/>
      <c r="Q14" s="12"/>
    </row>
    <row r="15" spans="1:17" s="7" customFormat="1" ht="15.75" customHeight="1" x14ac:dyDescent="0.2">
      <c r="A15" s="8">
        <v>2</v>
      </c>
      <c r="B15" s="10" t="s">
        <v>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/>
    </row>
    <row r="16" spans="1:17" s="7" customFormat="1" ht="15.75" customHeight="1" x14ac:dyDescent="0.2">
      <c r="A16" s="8">
        <v>3</v>
      </c>
      <c r="B16" s="10" t="s">
        <v>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/>
    </row>
    <row r="17" spans="1:17" s="7" customFormat="1" ht="36.75" customHeight="1" x14ac:dyDescent="0.2">
      <c r="A17" s="8">
        <v>4</v>
      </c>
      <c r="B17" s="13" t="s">
        <v>59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/>
    </row>
    <row r="18" spans="1:17" s="7" customFormat="1" ht="28.5" customHeight="1" x14ac:dyDescent="0.2">
      <c r="A18" s="8">
        <v>5</v>
      </c>
      <c r="B18" s="10" t="s">
        <v>3</v>
      </c>
      <c r="C18" s="11">
        <f>C21+C39+C58+C65</f>
        <v>210207631</v>
      </c>
      <c r="D18" s="11">
        <f t="shared" ref="D18:H18" si="1">D22+D40+D59+D66</f>
        <v>14666710</v>
      </c>
      <c r="E18" s="11">
        <f t="shared" si="1"/>
        <v>19167222</v>
      </c>
      <c r="F18" s="11">
        <f t="shared" si="1"/>
        <v>20612344</v>
      </c>
      <c r="G18" s="11">
        <f t="shared" si="1"/>
        <v>23859074</v>
      </c>
      <c r="H18" s="11">
        <f t="shared" si="1"/>
        <v>22680298</v>
      </c>
      <c r="I18" s="11">
        <f>I21+I40+I65</f>
        <v>26590286</v>
      </c>
      <c r="J18" s="11">
        <f>J21+J39+J67+J70</f>
        <v>27729232</v>
      </c>
      <c r="K18" s="11">
        <f>K39+K65</f>
        <v>13065671</v>
      </c>
      <c r="L18" s="11">
        <f>L39+L65</f>
        <v>23704750</v>
      </c>
      <c r="M18" s="11">
        <f>M39+M65</f>
        <v>18132044</v>
      </c>
      <c r="N18" s="11"/>
      <c r="Q18" s="12"/>
    </row>
    <row r="19" spans="1:17" s="7" customFormat="1" ht="40.5" customHeight="1" x14ac:dyDescent="0.2">
      <c r="A19" s="8">
        <v>6</v>
      </c>
      <c r="B19" s="10" t="s">
        <v>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/>
    </row>
    <row r="20" spans="1:17" s="7" customFormat="1" ht="37.5" customHeight="1" x14ac:dyDescent="0.2">
      <c r="A20" s="8">
        <v>7</v>
      </c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7" ht="49.5" customHeight="1" x14ac:dyDescent="0.2">
      <c r="A21" s="9">
        <v>8</v>
      </c>
      <c r="B21" s="14" t="s">
        <v>7</v>
      </c>
      <c r="C21" s="15">
        <f>D21+E21+F21+G21+H21+I21+J21+K21+L21+M21</f>
        <v>1495800</v>
      </c>
      <c r="D21" s="15">
        <v>220000</v>
      </c>
      <c r="E21" s="15">
        <f t="shared" ref="E21:M21" si="2">E22</f>
        <v>211000</v>
      </c>
      <c r="F21" s="15">
        <f t="shared" si="2"/>
        <v>204000</v>
      </c>
      <c r="G21" s="15">
        <f t="shared" si="2"/>
        <v>219000</v>
      </c>
      <c r="H21" s="15">
        <f t="shared" si="2"/>
        <v>210800</v>
      </c>
      <c r="I21" s="15">
        <f t="shared" si="2"/>
        <v>218000</v>
      </c>
      <c r="J21" s="15">
        <v>213000</v>
      </c>
      <c r="K21" s="15">
        <v>0</v>
      </c>
      <c r="L21" s="15">
        <f t="shared" si="2"/>
        <v>0</v>
      </c>
      <c r="M21" s="15">
        <f t="shared" si="2"/>
        <v>0</v>
      </c>
      <c r="N21" s="16"/>
    </row>
    <row r="22" spans="1:17" ht="24" customHeight="1" x14ac:dyDescent="0.2">
      <c r="A22" s="9">
        <v>9</v>
      </c>
      <c r="B22" s="14" t="s">
        <v>3</v>
      </c>
      <c r="C22" s="15">
        <f>D22+E22+F22+G22+H22+I22+J22+K22+L22+M22</f>
        <v>1495800</v>
      </c>
      <c r="D22" s="15">
        <v>220000</v>
      </c>
      <c r="E22" s="15">
        <f t="shared" ref="E22:I22" si="3">E26</f>
        <v>211000</v>
      </c>
      <c r="F22" s="15">
        <f t="shared" si="3"/>
        <v>204000</v>
      </c>
      <c r="G22" s="15">
        <f t="shared" si="3"/>
        <v>219000</v>
      </c>
      <c r="H22" s="15">
        <f t="shared" si="3"/>
        <v>210800</v>
      </c>
      <c r="I22" s="15">
        <f t="shared" si="3"/>
        <v>218000</v>
      </c>
      <c r="J22" s="15">
        <v>213000</v>
      </c>
      <c r="K22" s="15">
        <v>0</v>
      </c>
      <c r="L22" s="15">
        <f t="shared" ref="L22:M22" si="4">L26</f>
        <v>0</v>
      </c>
      <c r="M22" s="15">
        <f t="shared" si="4"/>
        <v>0</v>
      </c>
      <c r="N22" s="16"/>
    </row>
    <row r="23" spans="1:17" ht="97.5" customHeight="1" x14ac:dyDescent="0.2">
      <c r="A23" s="9">
        <v>10</v>
      </c>
      <c r="B23" s="14" t="s">
        <v>16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4</v>
      </c>
    </row>
    <row r="24" spans="1:17" ht="113.25" customHeight="1" x14ac:dyDescent="0.2">
      <c r="A24" s="9">
        <v>11</v>
      </c>
      <c r="B24" s="14" t="s">
        <v>20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7">
        <v>5.6</v>
      </c>
    </row>
    <row r="25" spans="1:17" ht="46.5" customHeight="1" x14ac:dyDescent="0.2">
      <c r="A25" s="9">
        <v>12</v>
      </c>
      <c r="B25" s="14" t="s">
        <v>22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7</v>
      </c>
    </row>
    <row r="26" spans="1:17" ht="75.75" customHeight="1" x14ac:dyDescent="0.2">
      <c r="A26" s="9">
        <v>13</v>
      </c>
      <c r="B26" s="18" t="s">
        <v>23</v>
      </c>
      <c r="C26" s="15">
        <f>D26+E26+F26+G26+H26+I26+J26+K26+L26+M26</f>
        <v>1495800</v>
      </c>
      <c r="D26" s="15">
        <v>220000</v>
      </c>
      <c r="E26" s="15">
        <v>211000</v>
      </c>
      <c r="F26" s="15">
        <v>204000</v>
      </c>
      <c r="G26" s="15">
        <v>219000</v>
      </c>
      <c r="H26" s="15">
        <v>210800</v>
      </c>
      <c r="I26" s="15">
        <v>218000</v>
      </c>
      <c r="J26" s="15">
        <v>213000</v>
      </c>
      <c r="K26" s="15">
        <v>0</v>
      </c>
      <c r="L26" s="15">
        <v>0</v>
      </c>
      <c r="M26" s="15">
        <v>0</v>
      </c>
      <c r="N26" s="16">
        <v>7</v>
      </c>
      <c r="O26" s="19"/>
    </row>
    <row r="27" spans="1:17" ht="111" customHeight="1" x14ac:dyDescent="0.2">
      <c r="A27" s="9">
        <v>14</v>
      </c>
      <c r="B27" s="18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7</v>
      </c>
    </row>
    <row r="28" spans="1:17" ht="87.75" customHeight="1" x14ac:dyDescent="0.2">
      <c r="A28" s="9">
        <v>15</v>
      </c>
      <c r="B28" s="14" t="s">
        <v>25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9</v>
      </c>
    </row>
    <row r="29" spans="1:17" ht="114" customHeight="1" x14ac:dyDescent="0.2">
      <c r="A29" s="9">
        <v>16</v>
      </c>
      <c r="B29" s="14" t="s">
        <v>26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v>9</v>
      </c>
    </row>
    <row r="30" spans="1:17" ht="115.5" customHeight="1" x14ac:dyDescent="0.2">
      <c r="A30" s="9">
        <v>17</v>
      </c>
      <c r="B30" s="14" t="s">
        <v>27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11</v>
      </c>
    </row>
    <row r="31" spans="1:17" ht="127.5" customHeight="1" x14ac:dyDescent="0.2">
      <c r="A31" s="9">
        <v>18</v>
      </c>
      <c r="B31" s="18" t="s">
        <v>28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12</v>
      </c>
    </row>
    <row r="32" spans="1:17" ht="156" customHeight="1" x14ac:dyDescent="0.2">
      <c r="A32" s="9">
        <v>19</v>
      </c>
      <c r="B32" s="18" t="s">
        <v>29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0">
        <v>15.22</v>
      </c>
    </row>
    <row r="33" spans="1:15" ht="56.25" customHeight="1" x14ac:dyDescent="0.2">
      <c r="A33" s="9">
        <v>20</v>
      </c>
      <c r="B33" s="18" t="s">
        <v>30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20" t="s">
        <v>56</v>
      </c>
    </row>
    <row r="34" spans="1:15" ht="88.5" customHeight="1" x14ac:dyDescent="0.2">
      <c r="A34" s="9">
        <v>21</v>
      </c>
      <c r="B34" s="1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0">
        <v>17.2</v>
      </c>
    </row>
    <row r="35" spans="1:15" ht="72" customHeight="1" x14ac:dyDescent="0.2">
      <c r="A35" s="9">
        <v>22</v>
      </c>
      <c r="B35" s="14" t="s">
        <v>32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17</v>
      </c>
    </row>
    <row r="36" spans="1:15" ht="61.5" customHeight="1" x14ac:dyDescent="0.2">
      <c r="A36" s="9">
        <v>23</v>
      </c>
      <c r="B36" s="14" t="s">
        <v>33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17</v>
      </c>
    </row>
    <row r="37" spans="1:15" ht="78" customHeight="1" x14ac:dyDescent="0.2">
      <c r="A37" s="9">
        <v>24</v>
      </c>
      <c r="B37" s="14" t="s">
        <v>34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20">
        <v>14.22</v>
      </c>
    </row>
    <row r="38" spans="1:15" s="7" customFormat="1" ht="24" customHeight="1" x14ac:dyDescent="0.2">
      <c r="A38" s="8">
        <v>25</v>
      </c>
      <c r="B38" s="44" t="s">
        <v>13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5" ht="38.25" customHeight="1" x14ac:dyDescent="0.2">
      <c r="A39" s="9">
        <v>26</v>
      </c>
      <c r="B39" s="14" t="s">
        <v>7</v>
      </c>
      <c r="C39" s="21">
        <f>D39+E39+F39+G39+H39+I39+J39+K39+L39+M39</f>
        <v>704000</v>
      </c>
      <c r="D39" s="22">
        <v>94000</v>
      </c>
      <c r="E39" s="22">
        <f>E41</f>
        <v>90000</v>
      </c>
      <c r="F39" s="22">
        <f>F40</f>
        <v>90000</v>
      </c>
      <c r="G39" s="22">
        <v>90000</v>
      </c>
      <c r="H39" s="22">
        <f>H40</f>
        <v>85000</v>
      </c>
      <c r="I39" s="22">
        <f>I41</f>
        <v>85000</v>
      </c>
      <c r="J39" s="22">
        <f>J40</f>
        <v>85000</v>
      </c>
      <c r="K39" s="22">
        <v>0</v>
      </c>
      <c r="L39" s="22">
        <v>0</v>
      </c>
      <c r="M39" s="22">
        <f t="shared" ref="M39:M40" si="5">M40</f>
        <v>85000</v>
      </c>
      <c r="N39" s="17"/>
    </row>
    <row r="40" spans="1:15" ht="24" customHeight="1" x14ac:dyDescent="0.2">
      <c r="A40" s="9">
        <v>27</v>
      </c>
      <c r="B40" s="14" t="s">
        <v>3</v>
      </c>
      <c r="C40" s="21">
        <f>D40+E40+F40+G40+H40+I40+J40+K40+L40+M40</f>
        <v>704000</v>
      </c>
      <c r="D40" s="22">
        <v>94000</v>
      </c>
      <c r="E40" s="22">
        <f>E41</f>
        <v>90000</v>
      </c>
      <c r="F40" s="22">
        <f>F41</f>
        <v>90000</v>
      </c>
      <c r="G40" s="22">
        <v>90000</v>
      </c>
      <c r="H40" s="22">
        <f>H41</f>
        <v>85000</v>
      </c>
      <c r="I40" s="22">
        <f>I41</f>
        <v>85000</v>
      </c>
      <c r="J40" s="22">
        <f>J41</f>
        <v>85000</v>
      </c>
      <c r="K40" s="22">
        <v>0</v>
      </c>
      <c r="L40" s="22">
        <v>0</v>
      </c>
      <c r="M40" s="22">
        <f t="shared" si="5"/>
        <v>85000</v>
      </c>
      <c r="N40" s="17"/>
    </row>
    <row r="41" spans="1:15" ht="92.25" customHeight="1" x14ac:dyDescent="0.2">
      <c r="A41" s="9">
        <v>28</v>
      </c>
      <c r="B41" s="23" t="s">
        <v>57</v>
      </c>
      <c r="C41" s="24">
        <f>D41+E41+F41+G41+H41+I41+J41+K41+L41+M41</f>
        <v>704000</v>
      </c>
      <c r="D41" s="22">
        <v>94000</v>
      </c>
      <c r="E41" s="22">
        <v>90000</v>
      </c>
      <c r="F41" s="22">
        <v>90000</v>
      </c>
      <c r="G41" s="22">
        <v>90000</v>
      </c>
      <c r="H41" s="22">
        <v>85000</v>
      </c>
      <c r="I41" s="22">
        <v>85000</v>
      </c>
      <c r="J41" s="22">
        <v>85000</v>
      </c>
      <c r="K41" s="22">
        <v>0</v>
      </c>
      <c r="L41" s="22">
        <v>0</v>
      </c>
      <c r="M41" s="22">
        <v>85000</v>
      </c>
      <c r="N41" s="17">
        <v>28</v>
      </c>
      <c r="O41" s="25"/>
    </row>
    <row r="42" spans="1:15" ht="109.5" customHeight="1" x14ac:dyDescent="0.2">
      <c r="A42" s="9">
        <v>29</v>
      </c>
      <c r="B42" s="14" t="s">
        <v>35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17">
        <v>26.27</v>
      </c>
    </row>
    <row r="43" spans="1:15" ht="86.25" customHeight="1" x14ac:dyDescent="0.2">
      <c r="A43" s="9">
        <v>30</v>
      </c>
      <c r="B43" s="14" t="s">
        <v>36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17">
        <v>26.27</v>
      </c>
    </row>
    <row r="44" spans="1:15" ht="94.5" customHeight="1" x14ac:dyDescent="0.2">
      <c r="A44" s="9">
        <v>31</v>
      </c>
      <c r="B44" s="14" t="s">
        <v>37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17" t="s">
        <v>18</v>
      </c>
    </row>
    <row r="45" spans="1:15" ht="72" customHeight="1" x14ac:dyDescent="0.2">
      <c r="A45" s="9">
        <v>32</v>
      </c>
      <c r="B45" s="14" t="s">
        <v>38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17" t="s">
        <v>18</v>
      </c>
    </row>
    <row r="46" spans="1:15" s="7" customFormat="1" ht="24" customHeight="1" x14ac:dyDescent="0.2">
      <c r="A46" s="8">
        <v>33</v>
      </c>
      <c r="B46" s="45" t="s">
        <v>14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</row>
    <row r="47" spans="1:15" ht="38.25" customHeight="1" x14ac:dyDescent="0.2">
      <c r="A47" s="9">
        <v>34</v>
      </c>
      <c r="B47" s="14" t="s">
        <v>7</v>
      </c>
      <c r="C47" s="15">
        <v>0</v>
      </c>
      <c r="D47" s="26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27"/>
    </row>
    <row r="48" spans="1:15" ht="87" customHeight="1" x14ac:dyDescent="0.2">
      <c r="A48" s="9">
        <v>35</v>
      </c>
      <c r="B48" s="14" t="s">
        <v>39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27">
        <v>33.340000000000003</v>
      </c>
    </row>
    <row r="49" spans="1:17" ht="98.25" customHeight="1" x14ac:dyDescent="0.2">
      <c r="A49" s="9">
        <v>36</v>
      </c>
      <c r="B49" s="14" t="s">
        <v>40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27">
        <v>34</v>
      </c>
    </row>
    <row r="50" spans="1:17" ht="106.5" customHeight="1" x14ac:dyDescent="0.2">
      <c r="A50" s="9">
        <v>37</v>
      </c>
      <c r="B50" s="14" t="s">
        <v>41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7">
        <v>35</v>
      </c>
    </row>
    <row r="51" spans="1:17" ht="114.75" customHeight="1" x14ac:dyDescent="0.2">
      <c r="A51" s="9">
        <v>38</v>
      </c>
      <c r="B51" s="14" t="s">
        <v>42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27" t="s">
        <v>19</v>
      </c>
    </row>
    <row r="52" spans="1:17" ht="74.25" customHeight="1" x14ac:dyDescent="0.2">
      <c r="A52" s="9">
        <v>39</v>
      </c>
      <c r="B52" s="14" t="s">
        <v>43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27">
        <v>37.380000000000003</v>
      </c>
    </row>
    <row r="53" spans="1:17" ht="93" customHeight="1" x14ac:dyDescent="0.2">
      <c r="A53" s="9">
        <v>40</v>
      </c>
      <c r="B53" s="14" t="s">
        <v>44</v>
      </c>
      <c r="C53" s="15">
        <v>0</v>
      </c>
      <c r="D53" s="26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27">
        <v>37.380000000000003</v>
      </c>
    </row>
    <row r="54" spans="1:17" ht="74.25" customHeight="1" x14ac:dyDescent="0.2">
      <c r="A54" s="9">
        <v>41</v>
      </c>
      <c r="B54" s="14" t="s">
        <v>45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7">
        <v>40</v>
      </c>
    </row>
    <row r="55" spans="1:17" ht="138.75" customHeight="1" x14ac:dyDescent="0.2">
      <c r="A55" s="9">
        <v>42</v>
      </c>
      <c r="B55" s="14" t="s">
        <v>46</v>
      </c>
      <c r="C55" s="15">
        <v>0</v>
      </c>
      <c r="D55" s="26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7">
        <v>41</v>
      </c>
    </row>
    <row r="56" spans="1:17" ht="177" customHeight="1" x14ac:dyDescent="0.2">
      <c r="A56" s="9">
        <v>43</v>
      </c>
      <c r="B56" s="14" t="s">
        <v>47</v>
      </c>
      <c r="C56" s="15">
        <v>0</v>
      </c>
      <c r="D56" s="26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7">
        <v>38</v>
      </c>
    </row>
    <row r="57" spans="1:17" ht="50.25" customHeight="1" x14ac:dyDescent="0.2">
      <c r="A57" s="9">
        <v>44</v>
      </c>
      <c r="B57" s="51" t="s">
        <v>21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7" ht="37.5" customHeight="1" x14ac:dyDescent="0.2">
      <c r="A58" s="9">
        <v>45</v>
      </c>
      <c r="B58" s="14" t="s">
        <v>7</v>
      </c>
      <c r="C58" s="28">
        <f>D58+E58+F58+G58+H58+I58+J58</f>
        <v>807644</v>
      </c>
      <c r="D58" s="28">
        <f>D60+D61+D62+D63</f>
        <v>807644</v>
      </c>
      <c r="E58" s="28">
        <f>E60+E61+E62+E63</f>
        <v>0</v>
      </c>
      <c r="F58" s="28">
        <f t="shared" ref="F58:J58" si="6">F60+F61+F62+F63</f>
        <v>0</v>
      </c>
      <c r="G58" s="28">
        <f t="shared" si="6"/>
        <v>0</v>
      </c>
      <c r="H58" s="28">
        <f t="shared" si="6"/>
        <v>0</v>
      </c>
      <c r="I58" s="28">
        <f t="shared" si="6"/>
        <v>0</v>
      </c>
      <c r="J58" s="28">
        <f t="shared" si="6"/>
        <v>0</v>
      </c>
      <c r="K58" s="28">
        <f t="shared" ref="K58:M58" si="7">K60+K61+K62+K63</f>
        <v>0</v>
      </c>
      <c r="L58" s="28">
        <f t="shared" si="7"/>
        <v>0</v>
      </c>
      <c r="M58" s="28">
        <f t="shared" si="7"/>
        <v>0</v>
      </c>
      <c r="N58" s="29"/>
    </row>
    <row r="59" spans="1:17" ht="21.75" customHeight="1" x14ac:dyDescent="0.2">
      <c r="A59" s="9">
        <v>46</v>
      </c>
      <c r="B59" s="14" t="s">
        <v>3</v>
      </c>
      <c r="C59" s="28">
        <f>D59+E59+F59+G59+H59+I59+J59</f>
        <v>807644</v>
      </c>
      <c r="D59" s="28">
        <f>D61+D62+D63+D64</f>
        <v>807644</v>
      </c>
      <c r="E59" s="28">
        <f>E61+E62+E63+E64</f>
        <v>0</v>
      </c>
      <c r="F59" s="28">
        <f t="shared" ref="F59:J59" si="8">F61+F62+F63+F64</f>
        <v>0</v>
      </c>
      <c r="G59" s="28">
        <f t="shared" si="8"/>
        <v>0</v>
      </c>
      <c r="H59" s="28">
        <f t="shared" si="8"/>
        <v>0</v>
      </c>
      <c r="I59" s="28">
        <f t="shared" si="8"/>
        <v>0</v>
      </c>
      <c r="J59" s="28">
        <f t="shared" si="8"/>
        <v>0</v>
      </c>
      <c r="K59" s="28">
        <f t="shared" ref="K59:M59" si="9">K61+K62+K63+K64</f>
        <v>0</v>
      </c>
      <c r="L59" s="28">
        <f t="shared" si="9"/>
        <v>0</v>
      </c>
      <c r="M59" s="28">
        <f t="shared" si="9"/>
        <v>0</v>
      </c>
      <c r="N59" s="30"/>
    </row>
    <row r="60" spans="1:17" ht="90.75" customHeight="1" x14ac:dyDescent="0.2">
      <c r="A60" s="9">
        <v>47</v>
      </c>
      <c r="B60" s="23" t="s">
        <v>55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31"/>
      <c r="Q60" s="32"/>
    </row>
    <row r="61" spans="1:17" ht="74.25" customHeight="1" x14ac:dyDescent="0.2">
      <c r="A61" s="9">
        <v>48</v>
      </c>
      <c r="B61" s="33" t="s">
        <v>48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5"/>
      <c r="Q61" s="32"/>
    </row>
    <row r="62" spans="1:17" ht="122.25" customHeight="1" x14ac:dyDescent="0.2">
      <c r="A62" s="9">
        <v>49</v>
      </c>
      <c r="B62" s="14" t="s">
        <v>49</v>
      </c>
      <c r="C62" s="36">
        <f>D62+E62+F62+G62+H62+I62+J62</f>
        <v>787644</v>
      </c>
      <c r="D62" s="36">
        <v>787644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7"/>
      <c r="Q62" s="32"/>
    </row>
    <row r="63" spans="1:17" ht="87" customHeight="1" x14ac:dyDescent="0.2">
      <c r="A63" s="9">
        <v>50</v>
      </c>
      <c r="B63" s="14" t="s">
        <v>50</v>
      </c>
      <c r="C63" s="29">
        <f>D63+E63+F63+G63+H63+I63+J63</f>
        <v>20000</v>
      </c>
      <c r="D63" s="36">
        <v>20000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31"/>
    </row>
    <row r="64" spans="1:17" s="7" customFormat="1" ht="55.5" customHeight="1" x14ac:dyDescent="0.2">
      <c r="A64" s="8">
        <v>51</v>
      </c>
      <c r="B64" s="44" t="s">
        <v>17</v>
      </c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5" ht="39" customHeight="1" x14ac:dyDescent="0.2">
      <c r="A65" s="9">
        <v>52</v>
      </c>
      <c r="B65" s="14" t="s">
        <v>7</v>
      </c>
      <c r="C65" s="38">
        <f>D65+E65+F65+G65+H65+I65+J65+K65+L65+M65</f>
        <v>207200187</v>
      </c>
      <c r="D65" s="38">
        <f>SUM(D66+D69)</f>
        <v>13545066</v>
      </c>
      <c r="E65" s="38">
        <f t="shared" ref="E65:H66" si="10">SUM(E66+E69)</f>
        <v>18866222</v>
      </c>
      <c r="F65" s="38">
        <f t="shared" si="10"/>
        <v>20318344</v>
      </c>
      <c r="G65" s="38">
        <f t="shared" si="10"/>
        <v>23550074</v>
      </c>
      <c r="H65" s="38">
        <f t="shared" si="10"/>
        <v>22384498</v>
      </c>
      <c r="I65" s="38">
        <f>I67+I70</f>
        <v>26287286</v>
      </c>
      <c r="J65" s="38">
        <f t="shared" ref="J65:J66" si="11">SUM(J66+J69)</f>
        <v>27431232</v>
      </c>
      <c r="K65" s="38">
        <f t="shared" ref="K65:M65" si="12">SUM(K66+K69)</f>
        <v>13065671</v>
      </c>
      <c r="L65" s="38">
        <f t="shared" si="12"/>
        <v>23704750</v>
      </c>
      <c r="M65" s="38">
        <f t="shared" si="12"/>
        <v>18047044</v>
      </c>
      <c r="N65" s="9"/>
    </row>
    <row r="66" spans="1:15" ht="21.75" customHeight="1" x14ac:dyDescent="0.2">
      <c r="A66" s="9">
        <v>53</v>
      </c>
      <c r="B66" s="14" t="s">
        <v>3</v>
      </c>
      <c r="C66" s="38">
        <f>D66+E66+F66+G66+H66+I66+J66+K66+L66+M66</f>
        <v>207200187</v>
      </c>
      <c r="D66" s="38">
        <f>SUM(D67+D70)</f>
        <v>13545066</v>
      </c>
      <c r="E66" s="38">
        <f t="shared" si="10"/>
        <v>18866222</v>
      </c>
      <c r="F66" s="38">
        <f t="shared" si="10"/>
        <v>20318344</v>
      </c>
      <c r="G66" s="38">
        <f t="shared" si="10"/>
        <v>23550074</v>
      </c>
      <c r="H66" s="38">
        <f t="shared" si="10"/>
        <v>22384498</v>
      </c>
      <c r="I66" s="38">
        <f>I67+I70</f>
        <v>26287286</v>
      </c>
      <c r="J66" s="38">
        <f t="shared" si="11"/>
        <v>27431232</v>
      </c>
      <c r="K66" s="38">
        <f>K67+K70</f>
        <v>13065671</v>
      </c>
      <c r="L66" s="38">
        <f>L67+L70</f>
        <v>23704750</v>
      </c>
      <c r="M66" s="38">
        <f t="shared" ref="M66" si="13">SUM(M67+M70)</f>
        <v>18047044</v>
      </c>
      <c r="N66" s="14"/>
    </row>
    <row r="67" spans="1:15" ht="59.25" customHeight="1" x14ac:dyDescent="0.2">
      <c r="A67" s="9">
        <v>54</v>
      </c>
      <c r="B67" s="23" t="s">
        <v>51</v>
      </c>
      <c r="C67" s="38">
        <f>D67+E67+F67+G67+H67+I67+J67+K67+L67+M67</f>
        <v>96857851</v>
      </c>
      <c r="D67" s="38">
        <v>9099787</v>
      </c>
      <c r="E67" s="38">
        <v>8073090</v>
      </c>
      <c r="F67" s="38">
        <v>9186900</v>
      </c>
      <c r="G67" s="38">
        <v>9467000</v>
      </c>
      <c r="H67" s="38">
        <v>10605981</v>
      </c>
      <c r="I67" s="38">
        <v>12468516</v>
      </c>
      <c r="J67" s="38">
        <v>12550312</v>
      </c>
      <c r="K67" s="38">
        <v>5500921</v>
      </c>
      <c r="L67" s="38">
        <v>11315000</v>
      </c>
      <c r="M67" s="38">
        <v>8590344</v>
      </c>
      <c r="N67" s="9">
        <v>45.47</v>
      </c>
      <c r="O67" s="39"/>
    </row>
    <row r="68" spans="1:15" ht="77.25" customHeight="1" x14ac:dyDescent="0.2">
      <c r="A68" s="9">
        <v>55</v>
      </c>
      <c r="B68" s="33" t="s">
        <v>52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1">
        <v>45.47</v>
      </c>
    </row>
    <row r="69" spans="1:15" ht="105.75" customHeight="1" x14ac:dyDescent="0.2">
      <c r="A69" s="9">
        <v>56</v>
      </c>
      <c r="B69" s="14" t="s">
        <v>53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45.47</v>
      </c>
    </row>
    <row r="70" spans="1:15" ht="84.75" customHeight="1" x14ac:dyDescent="0.2">
      <c r="A70" s="9">
        <v>57</v>
      </c>
      <c r="B70" s="33" t="s">
        <v>54</v>
      </c>
      <c r="C70" s="40">
        <f>D70+E70+F70+G70+H70+I70+J70+K70+L70+M70</f>
        <v>110342336</v>
      </c>
      <c r="D70" s="40">
        <v>4445279</v>
      </c>
      <c r="E70" s="40">
        <v>10793132</v>
      </c>
      <c r="F70" s="40">
        <v>11131444</v>
      </c>
      <c r="G70" s="40">
        <v>14083074</v>
      </c>
      <c r="H70" s="40">
        <v>11778517</v>
      </c>
      <c r="I70" s="40">
        <v>13818770</v>
      </c>
      <c r="J70" s="40">
        <v>14880920</v>
      </c>
      <c r="K70" s="40">
        <v>7564750</v>
      </c>
      <c r="L70" s="40">
        <v>12389750</v>
      </c>
      <c r="M70" s="40">
        <v>9456700</v>
      </c>
      <c r="N70" s="41">
        <v>45.47</v>
      </c>
      <c r="O70" s="39"/>
    </row>
    <row r="71" spans="1:1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5" x14ac:dyDescent="0.2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5" x14ac:dyDescent="0.2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1:15" x14ac:dyDescent="0.2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1:15" x14ac:dyDescent="0.2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1:15" x14ac:dyDescent="0.2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5" x14ac:dyDescent="0.2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</row>
    <row r="78" spans="1:15" x14ac:dyDescent="0.2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</row>
    <row r="79" spans="1:15" x14ac:dyDescent="0.2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15" x14ac:dyDescent="0.2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3:13" x14ac:dyDescent="0.2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3:13" x14ac:dyDescent="0.2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</row>
    <row r="83" spans="3:13" x14ac:dyDescent="0.2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</row>
    <row r="84" spans="3:13" x14ac:dyDescent="0.2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</row>
    <row r="85" spans="3:13" x14ac:dyDescent="0.2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</row>
    <row r="86" spans="3:13" x14ac:dyDescent="0.2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3:13" x14ac:dyDescent="0.2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3:13" x14ac:dyDescent="0.2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</row>
    <row r="89" spans="3:13" x14ac:dyDescent="0.2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</row>
    <row r="90" spans="3:13" x14ac:dyDescent="0.2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</row>
    <row r="91" spans="3:13" x14ac:dyDescent="0.2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</row>
    <row r="92" spans="3:13" x14ac:dyDescent="0.2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</row>
    <row r="93" spans="3:13" x14ac:dyDescent="0.2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3:13" x14ac:dyDescent="0.2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3:13" x14ac:dyDescent="0.2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3:13" x14ac:dyDescent="0.2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3:13" x14ac:dyDescent="0.2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3:13" x14ac:dyDescent="0.2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3:13" x14ac:dyDescent="0.2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3:13" x14ac:dyDescent="0.2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3:13" x14ac:dyDescent="0.2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3:13" x14ac:dyDescent="0.2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3:13" x14ac:dyDescent="0.2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3:13" x14ac:dyDescent="0.2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3:13" x14ac:dyDescent="0.2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3:13" x14ac:dyDescent="0.2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3:13" x14ac:dyDescent="0.2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3:13" x14ac:dyDescent="0.2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3:13" x14ac:dyDescent="0.2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3:13" x14ac:dyDescent="0.2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3:13" x14ac:dyDescent="0.2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3:13" x14ac:dyDescent="0.2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3:13" x14ac:dyDescent="0.2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3:13" x14ac:dyDescent="0.2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3:13" x14ac:dyDescent="0.2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3:13" x14ac:dyDescent="0.2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3:13" x14ac:dyDescent="0.2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3:13" x14ac:dyDescent="0.2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3:13" x14ac:dyDescent="0.2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3:13" x14ac:dyDescent="0.2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3:13" x14ac:dyDescent="0.2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3:13" x14ac:dyDescent="0.2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3:13" x14ac:dyDescent="0.2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3:13" x14ac:dyDescent="0.2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</sheetData>
  <mergeCells count="15">
    <mergeCell ref="A9:N9"/>
    <mergeCell ref="A7:N7"/>
    <mergeCell ref="A8:N8"/>
    <mergeCell ref="H1:N1"/>
    <mergeCell ref="H2:N6"/>
    <mergeCell ref="B20:N20"/>
    <mergeCell ref="B64:N64"/>
    <mergeCell ref="B38:N38"/>
    <mergeCell ref="B46:N46"/>
    <mergeCell ref="A10:N10"/>
    <mergeCell ref="A11:A12"/>
    <mergeCell ref="B11:B12"/>
    <mergeCell ref="N11:N12"/>
    <mergeCell ref="B57:N57"/>
    <mergeCell ref="C11:M11"/>
  </mergeCells>
  <phoneticPr fontId="3" type="noConversion"/>
  <printOptions gridLines="1"/>
  <pageMargins left="0.19685039370078741" right="0.19685039370078741" top="0.31496062992125984" bottom="0.39370078740157483" header="0.51181102362204722" footer="0.19685039370078741"/>
  <pageSetup paperSize="9" scale="85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Екатерина_П</cp:lastModifiedBy>
  <cp:lastPrinted>2021-01-29T04:17:44Z</cp:lastPrinted>
  <dcterms:created xsi:type="dcterms:W3CDTF">1996-10-08T23:32:33Z</dcterms:created>
  <dcterms:modified xsi:type="dcterms:W3CDTF">2021-01-29T04:19:30Z</dcterms:modified>
</cp:coreProperties>
</file>