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/>
  <bookViews>
    <workbookView xWindow="15" yWindow="0" windowWidth="19185" windowHeight="10905"/>
  </bookViews>
  <sheets>
    <sheet name="Бюджетный калькулятор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1"/>
  <c r="J15"/>
  <c r="J26" s="1"/>
  <c r="J14"/>
  <c r="J23" l="1"/>
  <c r="J21"/>
  <c r="J28"/>
  <c r="J27"/>
  <c r="J20"/>
  <c r="J25"/>
  <c r="J18"/>
  <c r="J24"/>
  <c r="J19"/>
  <c r="J22"/>
  <c r="J29" l="1"/>
</calcChain>
</file>

<file path=xl/sharedStrings.xml><?xml version="1.0" encoding="utf-8"?>
<sst xmlns="http://schemas.openxmlformats.org/spreadsheetml/2006/main" count="26" uniqueCount="26">
  <si>
    <t>Налог на доходы физических лиц (НДФЛ)</t>
  </si>
  <si>
    <t>Налог на имущество физических лиц</t>
  </si>
  <si>
    <t>Земельный налог</t>
  </si>
  <si>
    <t>Транспортный налог</t>
  </si>
  <si>
    <t>Общая сумма внесенных платежей</t>
  </si>
  <si>
    <t>Поступления в бюджет субъекта РФ</t>
  </si>
  <si>
    <t>Общегосударственные вопросы</t>
  </si>
  <si>
    <t>Национальная безопасность</t>
  </si>
  <si>
    <t>Национальная экономика</t>
  </si>
  <si>
    <t>Жилищно-коммунальное хозяйство</t>
  </si>
  <si>
    <t>Образование</t>
  </si>
  <si>
    <t>Культура</t>
  </si>
  <si>
    <t>Социальная политика</t>
  </si>
  <si>
    <t>Физическая культура и спорт</t>
  </si>
  <si>
    <t>Средства массовой информации</t>
  </si>
  <si>
    <t>Обслуживание муниципального долга</t>
  </si>
  <si>
    <t>ИТОГО</t>
  </si>
  <si>
    <t>Бюджетный калькулятор</t>
  </si>
  <si>
    <t>Поступления в бюджет ГО Пелым</t>
  </si>
  <si>
    <t>Охрана окружающей среды</t>
  </si>
  <si>
    <t xml:space="preserve">Укажите сумму уплаченных Вами налогов </t>
  </si>
  <si>
    <t>Человек у нас в стране редко задумывается о том, куда идут его налоги. Да и не всегда знает, сколько налогов он платит. А ведь именно из них формируется заметная часть большого бюджета большой страны.  «Бюджетный калькулятор» дает возможность понять каждому, куда идут перечисленные им налоги!</t>
  </si>
  <si>
    <t>Средства, поступившие в бюджет городского округа Пелым от уплаченных Вами налоговых платежей будут направлены на:</t>
  </si>
  <si>
    <r>
      <t xml:space="preserve"> </t>
    </r>
    <r>
      <rPr>
        <b/>
        <i/>
        <sz val="13"/>
        <color theme="5"/>
        <rFont val="Times New Roman"/>
        <family val="1"/>
        <charset val="204"/>
      </rPr>
      <t>Новый инфографический проект "Бюджетный калькулятор" дает возможность понять каждому, куда идут перечисленные им налоги, а также наглядно увидеть, на какую сферу деятельности были направлены уплаченные им в виде налогов денежные средства и как денежные средства будут распределены в бюджете</t>
    </r>
  </si>
  <si>
    <t>Сколько отдаете на образование? Сколько ваших денег идет на здравоохранение? На что сейчас важнее тратить деньги?</t>
  </si>
  <si>
    <t>Городской округ Пелым</t>
  </si>
</sst>
</file>

<file path=xl/styles.xml><?xml version="1.0" encoding="utf-8"?>
<styleSheet xmlns="http://schemas.openxmlformats.org/spreadsheetml/2006/main">
  <numFmts count="3">
    <numFmt numFmtId="42" formatCode="_-* #,##0\ &quot;₽&quot;_-;\-* #,##0\ &quot;₽&quot;_-;_-* &quot;-&quot;\ &quot;₽&quot;_-;_-@_-"/>
    <numFmt numFmtId="44" formatCode="_-* #,##0.00\ &quot;₽&quot;_-;\-* #,##0.00\ &quot;₽&quot;_-;_-* &quot;-&quot;??\ &quot;₽&quot;_-;_-@_-"/>
    <numFmt numFmtId="164" formatCode="#,##0.00_ ;\-#,##0.00\ "/>
  </numFmts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b/>
      <i/>
      <sz val="14"/>
      <color rgb="FF000000"/>
      <name val="Times New Roman"/>
      <family val="1"/>
      <charset val="204"/>
    </font>
    <font>
      <b/>
      <i/>
      <sz val="12"/>
      <color theme="5"/>
      <name val="Times New Roman"/>
      <family val="1"/>
      <charset val="204"/>
    </font>
    <font>
      <b/>
      <i/>
      <sz val="14"/>
      <color rgb="FFFF0000"/>
      <name val="Times New Roman"/>
      <family val="1"/>
      <charset val="204"/>
    </font>
    <font>
      <b/>
      <sz val="11"/>
      <color theme="5" tint="-0.249977111117893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3"/>
      <color theme="5"/>
      <name val="Times New Roman"/>
      <family val="1"/>
      <charset val="204"/>
    </font>
    <font>
      <b/>
      <i/>
      <sz val="13"/>
      <color theme="5"/>
      <name val="Times New Roman"/>
      <family val="1"/>
      <charset val="204"/>
    </font>
    <font>
      <b/>
      <i/>
      <sz val="24"/>
      <color theme="5"/>
      <name val="Times New Roman"/>
      <family val="1"/>
      <charset val="204"/>
    </font>
    <font>
      <b/>
      <sz val="11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32">
    <xf numFmtId="0" fontId="0" fillId="0" borderId="0" xfId="0"/>
    <xf numFmtId="0" fontId="0" fillId="2" borderId="0" xfId="0" applyFill="1"/>
    <xf numFmtId="4" fontId="2" fillId="2" borderId="12" xfId="1" applyNumberFormat="1" applyFont="1" applyFill="1" applyBorder="1" applyAlignment="1" applyProtection="1">
      <alignment vertical="top" wrapText="1"/>
      <protection hidden="1"/>
    </xf>
    <xf numFmtId="0" fontId="3" fillId="0" borderId="0" xfId="0" applyFont="1" applyAlignment="1">
      <alignment wrapText="1"/>
    </xf>
    <xf numFmtId="0" fontId="8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top" wrapText="1"/>
    </xf>
    <xf numFmtId="0" fontId="5" fillId="0" borderId="0" xfId="0" applyFont="1" applyAlignment="1">
      <alignment horizontal="justify" vertical="top" wrapText="1"/>
    </xf>
    <xf numFmtId="0" fontId="7" fillId="2" borderId="0" xfId="0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2" fillId="2" borderId="1" xfId="0" applyFont="1" applyFill="1" applyBorder="1" applyAlignment="1" applyProtection="1">
      <alignment horizontal="left" vertical="top" wrapText="1"/>
      <protection hidden="1"/>
    </xf>
    <xf numFmtId="0" fontId="2" fillId="2" borderId="2" xfId="0" applyFont="1" applyFill="1" applyBorder="1" applyAlignment="1" applyProtection="1">
      <alignment horizontal="left" vertical="top" wrapText="1"/>
      <protection hidden="1"/>
    </xf>
    <xf numFmtId="164" fontId="2" fillId="2" borderId="3" xfId="2" applyNumberFormat="1" applyFont="1" applyFill="1" applyBorder="1" applyAlignment="1" applyProtection="1">
      <alignment horizontal="right" vertical="top" wrapText="1"/>
      <protection hidden="1"/>
    </xf>
    <xf numFmtId="0" fontId="2" fillId="2" borderId="4" xfId="0" applyFont="1" applyFill="1" applyBorder="1" applyAlignment="1" applyProtection="1">
      <alignment horizontal="left" vertical="top" wrapText="1"/>
      <protection hidden="1"/>
    </xf>
    <xf numFmtId="0" fontId="2" fillId="2" borderId="0" xfId="0" applyFont="1" applyFill="1" applyBorder="1" applyAlignment="1" applyProtection="1">
      <alignment horizontal="left" vertical="top" wrapText="1"/>
      <protection hidden="1"/>
    </xf>
    <xf numFmtId="0" fontId="2" fillId="2" borderId="8" xfId="0" applyFont="1" applyFill="1" applyBorder="1" applyAlignment="1" applyProtection="1">
      <alignment horizontal="left" vertical="top" wrapText="1"/>
      <protection hidden="1"/>
    </xf>
    <xf numFmtId="0" fontId="2" fillId="2" borderId="0" xfId="0" applyFont="1" applyFill="1" applyBorder="1" applyAlignment="1" applyProtection="1">
      <alignment horizontal="left" vertical="top" wrapText="1"/>
      <protection hidden="1"/>
    </xf>
    <xf numFmtId="164" fontId="2" fillId="2" borderId="0" xfId="2" applyNumberFormat="1" applyFont="1" applyFill="1" applyBorder="1" applyAlignment="1" applyProtection="1">
      <alignment horizontal="right" vertical="top" wrapText="1"/>
      <protection hidden="1"/>
    </xf>
    <xf numFmtId="0" fontId="6" fillId="2" borderId="9" xfId="0" applyFont="1" applyFill="1" applyBorder="1" applyAlignment="1" applyProtection="1">
      <alignment horizontal="center" vertical="top" wrapText="1"/>
      <protection hidden="1"/>
    </xf>
    <xf numFmtId="0" fontId="6" fillId="2" borderId="10" xfId="0" applyFont="1" applyFill="1" applyBorder="1" applyAlignment="1" applyProtection="1">
      <alignment horizontal="center" vertical="top" wrapText="1"/>
      <protection hidden="1"/>
    </xf>
    <xf numFmtId="0" fontId="6" fillId="2" borderId="11" xfId="0" applyFont="1" applyFill="1" applyBorder="1" applyAlignment="1" applyProtection="1">
      <alignment horizontal="center" vertical="top" wrapText="1"/>
      <protection hidden="1"/>
    </xf>
    <xf numFmtId="44" fontId="2" fillId="2" borderId="8" xfId="1" applyFont="1" applyFill="1" applyBorder="1" applyAlignment="1" applyProtection="1">
      <alignment horizontal="left" vertical="top" wrapText="1"/>
      <protection hidden="1"/>
    </xf>
    <xf numFmtId="44" fontId="2" fillId="2" borderId="0" xfId="1" applyFont="1" applyFill="1" applyBorder="1" applyAlignment="1" applyProtection="1">
      <alignment horizontal="left" vertical="top" wrapText="1"/>
      <protection hidden="1"/>
    </xf>
    <xf numFmtId="44" fontId="2" fillId="2" borderId="5" xfId="1" applyFont="1" applyFill="1" applyBorder="1" applyAlignment="1" applyProtection="1">
      <alignment horizontal="left" vertical="top" wrapText="1"/>
      <protection hidden="1"/>
    </xf>
    <xf numFmtId="0" fontId="11" fillId="2" borderId="6" xfId="0" applyFont="1" applyFill="1" applyBorder="1" applyAlignment="1" applyProtection="1">
      <alignment horizontal="left" vertical="top" wrapText="1"/>
      <protection hidden="1"/>
    </xf>
    <xf numFmtId="0" fontId="11" fillId="2" borderId="7" xfId="0" applyFont="1" applyFill="1" applyBorder="1" applyAlignment="1" applyProtection="1">
      <alignment horizontal="left" vertical="top" wrapText="1"/>
      <protection hidden="1"/>
    </xf>
    <xf numFmtId="164" fontId="11" fillId="2" borderId="3" xfId="2" applyNumberFormat="1" applyFont="1" applyFill="1" applyBorder="1" applyAlignment="1" applyProtection="1">
      <alignment horizontal="right" vertical="top" wrapText="1"/>
      <protection hidden="1"/>
    </xf>
    <xf numFmtId="0" fontId="11" fillId="2" borderId="13" xfId="0" applyFont="1" applyFill="1" applyBorder="1" applyAlignment="1" applyProtection="1">
      <alignment horizontal="left" vertical="top" wrapText="1"/>
      <protection hidden="1"/>
    </xf>
    <xf numFmtId="0" fontId="11" fillId="2" borderId="14" xfId="0" applyFont="1" applyFill="1" applyBorder="1" applyAlignment="1" applyProtection="1">
      <alignment horizontal="left" vertical="top" wrapText="1"/>
      <protection hidden="1"/>
    </xf>
    <xf numFmtId="4" fontId="11" fillId="2" borderId="15" xfId="2" applyNumberFormat="1" applyFont="1" applyFill="1" applyBorder="1" applyAlignment="1" applyProtection="1">
      <alignment vertical="top" wrapText="1"/>
      <protection hidden="1"/>
    </xf>
    <xf numFmtId="0" fontId="11" fillId="2" borderId="1" xfId="0" applyFont="1" applyFill="1" applyBorder="1" applyAlignment="1" applyProtection="1">
      <alignment horizontal="left" vertical="top" wrapText="1"/>
      <protection hidden="1"/>
    </xf>
    <xf numFmtId="0" fontId="11" fillId="2" borderId="2" xfId="0" applyFont="1" applyFill="1" applyBorder="1" applyAlignment="1" applyProtection="1">
      <alignment horizontal="left" vertical="top" wrapText="1"/>
      <protection hidden="1"/>
    </xf>
  </cellXfs>
  <cellStyles count="3">
    <cellStyle name="Денежный" xfId="1" builtinId="4"/>
    <cellStyle name="Денежный [0]" xfId="2" builtinId="7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jpeg"/><Relationship Id="rId1" Type="http://schemas.openxmlformats.org/officeDocument/2006/relationships/image" Target="../media/image2.jpeg"/><Relationship Id="rId5" Type="http://schemas.openxmlformats.org/officeDocument/2006/relationships/image" Target="../media/image6.png"/><Relationship Id="rId4" Type="http://schemas.openxmlformats.org/officeDocument/2006/relationships/image" Target="../media/image5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137673</xdr:colOff>
      <xdr:row>21</xdr:row>
      <xdr:rowOff>64834</xdr:rowOff>
    </xdr:from>
    <xdr:to>
      <xdr:col>15</xdr:col>
      <xdr:colOff>437029</xdr:colOff>
      <xdr:row>30</xdr:row>
      <xdr:rowOff>89647</xdr:rowOff>
    </xdr:to>
    <xdr:pic>
      <xdr:nvPicPr>
        <xdr:cNvPr id="8" name="Рисунок 7" descr="kisspng-survey-methodology-questionnaire-clip-art-superonline-iletisim-hizmetleri-as-5b1cc872118fa3.1492172015286129780719-1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197379" y="6003952"/>
          <a:ext cx="2719826" cy="1817754"/>
        </a:xfrm>
        <a:prstGeom prst="rect">
          <a:avLst/>
        </a:prstGeom>
        <a:solidFill>
          <a:schemeClr val="accent2"/>
        </a:solidFill>
        <a:ln w="190500" cap="rnd">
          <a:solidFill>
            <a:srgbClr val="FFFFFF"/>
          </a:solidFill>
        </a:ln>
        <a:effectLst>
          <a:outerShdw blurRad="50000" algn="tl" rotWithShape="0">
            <a:srgbClr val="000000">
              <a:alpha val="41000"/>
            </a:srgbClr>
          </a:outerShdw>
        </a:effectLst>
        <a:scene3d>
          <a:camera prst="orthographicFront"/>
          <a:lightRig rig="twoPt" dir="t">
            <a:rot lat="0" lon="0" rev="7800000"/>
          </a:lightRig>
        </a:scene3d>
        <a:sp3d contourW="6350">
          <a:bevelT w="50800" h="16510"/>
          <a:contourClr>
            <a:srgbClr val="C0C0C0"/>
          </a:contourClr>
        </a:sp3d>
      </xdr:spPr>
    </xdr:pic>
    <xdr:clientData/>
  </xdr:twoCellAnchor>
  <xdr:twoCellAnchor editAs="oneCell">
    <xdr:from>
      <xdr:col>0</xdr:col>
      <xdr:colOff>102534</xdr:colOff>
      <xdr:row>10</xdr:row>
      <xdr:rowOff>122144</xdr:rowOff>
    </xdr:from>
    <xdr:to>
      <xdr:col>2</xdr:col>
      <xdr:colOff>451451</xdr:colOff>
      <xdr:row>16</xdr:row>
      <xdr:rowOff>409017</xdr:rowOff>
    </xdr:to>
    <xdr:pic>
      <xdr:nvPicPr>
        <xdr:cNvPr id="5" name="Рисунок 4" descr="Белый-человечек-без-фона019-1024x1023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02534" y="3349438"/>
          <a:ext cx="1559152" cy="1575550"/>
        </a:xfrm>
        <a:prstGeom prst="rect">
          <a:avLst/>
        </a:prstGeom>
        <a:solidFill>
          <a:srgbClr val="FFFFFF">
            <a:shade val="85000"/>
          </a:srgbClr>
        </a:solidFill>
        <a:ln w="190500" cap="rnd">
          <a:solidFill>
            <a:srgbClr val="FFFFFF"/>
          </a:solidFill>
        </a:ln>
        <a:effectLst>
          <a:outerShdw blurRad="50000" algn="tl" rotWithShape="0">
            <a:srgbClr val="000000">
              <a:alpha val="41000"/>
            </a:srgbClr>
          </a:outerShdw>
        </a:effectLst>
        <a:scene3d>
          <a:camera prst="orthographicFront"/>
          <a:lightRig rig="twoPt" dir="t">
            <a:rot lat="0" lon="0" rev="7800000"/>
          </a:lightRig>
        </a:scene3d>
        <a:sp3d contourW="6350">
          <a:bevelT w="50800" h="16510"/>
          <a:contourClr>
            <a:srgbClr val="C0C0C0"/>
          </a:contourClr>
        </a:sp3d>
      </xdr:spPr>
    </xdr:pic>
    <xdr:clientData/>
  </xdr:twoCellAnchor>
  <xdr:twoCellAnchor>
    <xdr:from>
      <xdr:col>3</xdr:col>
      <xdr:colOff>438150</xdr:colOff>
      <xdr:row>6</xdr:row>
      <xdr:rowOff>38100</xdr:rowOff>
    </xdr:from>
    <xdr:to>
      <xdr:col>10</xdr:col>
      <xdr:colOff>200026</xdr:colOff>
      <xdr:row>30</xdr:row>
      <xdr:rowOff>9524</xdr:rowOff>
    </xdr:to>
    <xdr:sp macro="" textlink="">
      <xdr:nvSpPr>
        <xdr:cNvPr id="7" name="Багетная рамка 6"/>
        <xdr:cNvSpPr/>
      </xdr:nvSpPr>
      <xdr:spPr>
        <a:xfrm>
          <a:off x="2266950" y="1771650"/>
          <a:ext cx="4429126" cy="5372099"/>
        </a:xfrm>
        <a:prstGeom prst="bevel">
          <a:avLst>
            <a:gd name="adj" fmla="val 3446"/>
          </a:avLst>
        </a:prstGeom>
        <a:noFill/>
        <a:effectLst>
          <a:outerShdw blurRad="50800" dist="38100" dir="8100000" algn="tr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 editAs="oneCell">
    <xdr:from>
      <xdr:col>3</xdr:col>
      <xdr:colOff>95249</xdr:colOff>
      <xdr:row>0</xdr:row>
      <xdr:rowOff>1</xdr:rowOff>
    </xdr:from>
    <xdr:to>
      <xdr:col>5</xdr:col>
      <xdr:colOff>533400</xdr:colOff>
      <xdr:row>2</xdr:row>
      <xdr:rowOff>133352</xdr:rowOff>
    </xdr:to>
    <xdr:pic>
      <xdr:nvPicPr>
        <xdr:cNvPr id="4" name="Рисунок 3" descr="1663632554_40-phonoteka-org-p-belie-chelovechki-dlya-prezentatsii-bez-fo-42.pn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924049" y="1"/>
          <a:ext cx="1657351" cy="1590676"/>
        </a:xfrm>
        <a:prstGeom prst="rect">
          <a:avLst/>
        </a:prstGeom>
        <a:solidFill>
          <a:srgbClr val="FFFFFF">
            <a:shade val="85000"/>
          </a:srgbClr>
        </a:solidFill>
        <a:ln w="88900" cap="sq">
          <a:solidFill>
            <a:srgbClr val="FFFFFF"/>
          </a:solidFill>
          <a:miter lim="800000"/>
        </a:ln>
        <a:effectLst>
          <a:outerShdw blurRad="55000" dist="18000" dir="5400000" algn="tl" rotWithShape="0">
            <a:srgbClr val="000000">
              <a:alpha val="40000"/>
            </a:srgbClr>
          </a:outerShdw>
        </a:effectLst>
        <a:scene3d>
          <a:camera prst="orthographicFront"/>
          <a:lightRig rig="twoPt" dir="t">
            <a:rot lat="0" lon="0" rev="7200000"/>
          </a:lightRig>
        </a:scene3d>
        <a:sp3d>
          <a:bevelT w="25400" h="19050"/>
          <a:contourClr>
            <a:srgbClr val="FFFFFF"/>
          </a:contourClr>
        </a:sp3d>
      </xdr:spPr>
    </xdr:pic>
    <xdr:clientData/>
  </xdr:twoCellAnchor>
  <xdr:twoCellAnchor editAs="oneCell">
    <xdr:from>
      <xdr:col>11</xdr:col>
      <xdr:colOff>103253</xdr:colOff>
      <xdr:row>13</xdr:row>
      <xdr:rowOff>88847</xdr:rowOff>
    </xdr:from>
    <xdr:to>
      <xdr:col>15</xdr:col>
      <xdr:colOff>470648</xdr:colOff>
      <xdr:row>20</xdr:row>
      <xdr:rowOff>129668</xdr:rowOff>
    </xdr:to>
    <xdr:pic>
      <xdr:nvPicPr>
        <xdr:cNvPr id="6" name="Рисунок 5" descr="6286_2.jpg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7162959" y="4022112"/>
          <a:ext cx="2787865" cy="1844968"/>
        </a:xfrm>
        <a:prstGeom prst="rect">
          <a:avLst/>
        </a:prstGeom>
        <a:ln w="190500" cap="sq">
          <a:solidFill>
            <a:srgbClr val="C8C6BD"/>
          </a:solidFill>
          <a:prstDash val="solid"/>
          <a:miter lim="800000"/>
        </a:ln>
        <a:effectLst>
          <a:outerShdw blurRad="254000" algn="bl" rotWithShape="0">
            <a:srgbClr val="000000">
              <a:alpha val="43000"/>
            </a:srgbClr>
          </a:outerShdw>
        </a:effectLst>
        <a:scene3d>
          <a:camera prst="perspectiveFront" fov="5400000"/>
          <a:lightRig rig="threePt" dir="t">
            <a:rot lat="0" lon="0" rev="2100000"/>
          </a:lightRig>
        </a:scene3d>
        <a:sp3d extrusionH="25400">
          <a:bevelT w="304800" h="152400" prst="hardEdge"/>
          <a:extrusionClr>
            <a:srgbClr val="000000"/>
          </a:extrusionClr>
        </a:sp3d>
      </xdr:spPr>
    </xdr:pic>
    <xdr:clientData/>
  </xdr:twoCellAnchor>
  <xdr:twoCellAnchor editAs="oneCell">
    <xdr:from>
      <xdr:col>11</xdr:col>
      <xdr:colOff>257735</xdr:colOff>
      <xdr:row>0</xdr:row>
      <xdr:rowOff>81643</xdr:rowOff>
    </xdr:from>
    <xdr:to>
      <xdr:col>15</xdr:col>
      <xdr:colOff>392206</xdr:colOff>
      <xdr:row>3</xdr:row>
      <xdr:rowOff>47735</xdr:rowOff>
    </xdr:to>
    <xdr:pic>
      <xdr:nvPicPr>
        <xdr:cNvPr id="9" name="Рисунок 8" descr="png-transparent-gauz-bryanskiy-kliniko-diagnosticheskiy-tsentr-exclamation-mark-information-interjection-attention-food-photography-heart.png"/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387878" y="81643"/>
          <a:ext cx="2583757" cy="1612556"/>
        </a:xfrm>
        <a:prstGeom prst="rect">
          <a:avLst/>
        </a:prstGeom>
        <a:ln w="190500" cap="sq">
          <a:solidFill>
            <a:srgbClr val="C8C6BD"/>
          </a:solidFill>
          <a:prstDash val="solid"/>
          <a:miter lim="800000"/>
        </a:ln>
        <a:effectLst>
          <a:outerShdw blurRad="254000" algn="bl" rotWithShape="0">
            <a:srgbClr val="000000">
              <a:alpha val="43000"/>
            </a:srgbClr>
          </a:outerShdw>
        </a:effectLst>
        <a:scene3d>
          <a:camera prst="perspectiveFront" fov="5400000"/>
          <a:lightRig rig="threePt" dir="t">
            <a:rot lat="0" lon="0" rev="2100000"/>
          </a:lightRig>
        </a:scene3d>
        <a:sp3d extrusionH="25400">
          <a:bevelT w="304800" h="152400" prst="hardEdge"/>
          <a:extrusionClr>
            <a:srgbClr val="000000"/>
          </a:extrusionClr>
        </a:sp3d>
      </xdr:spPr>
    </xdr:pic>
    <xdr:clientData/>
  </xdr:twoCellAnchor>
</xdr:wsDr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Интеграл">
  <a:themeElements>
    <a:clrScheme name="Интеграл">
      <a:dk1>
        <a:sysClr val="windowText" lastClr="000000"/>
      </a:dk1>
      <a:lt1>
        <a:sysClr val="window" lastClr="FFFFFF"/>
      </a:lt1>
      <a:dk2>
        <a:srgbClr val="335B74"/>
      </a:dk2>
      <a:lt2>
        <a:srgbClr val="DFE3E5"/>
      </a:lt2>
      <a:accent1>
        <a:srgbClr val="1CADE4"/>
      </a:accent1>
      <a:accent2>
        <a:srgbClr val="2683C6"/>
      </a:accent2>
      <a:accent3>
        <a:srgbClr val="27CED7"/>
      </a:accent3>
      <a:accent4>
        <a:srgbClr val="42BA97"/>
      </a:accent4>
      <a:accent5>
        <a:srgbClr val="3E8853"/>
      </a:accent5>
      <a:accent6>
        <a:srgbClr val="62A39F"/>
      </a:accent6>
      <a:hlink>
        <a:srgbClr val="6B9F25"/>
      </a:hlink>
      <a:folHlink>
        <a:srgbClr val="B26B02"/>
      </a:folHlink>
    </a:clrScheme>
    <a:fontScheme name="Интеграл">
      <a:majorFont>
        <a:latin typeface="Tw Cen MT Condensed"/>
        <a:ea typeface=""/>
        <a:cs typeface=""/>
        <a:font script="Grek" typeface="Calibri"/>
        <a:font script="Cyrl" typeface="Calibri"/>
        <a:font script="Jpan" typeface="メイリオ"/>
        <a:font script="Hang" typeface="HY얕은샘물M"/>
        <a:font script="Hans" typeface="华文仿宋"/>
        <a:font script="Hant" typeface="微軟正黑體"/>
        <a:font script="Arab" typeface="Arial"/>
        <a:font script="Hebr" typeface="Levenim MT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Tw Cen MT"/>
        <a:ea typeface=""/>
        <a:cs typeface=""/>
        <a:font script="Grek" typeface="Calibri"/>
        <a:font script="Cyrl" typeface="Calibri"/>
        <a:font script="Jpan" typeface="メイリオ"/>
        <a:font script="Hang" typeface="HY얕은샘물M"/>
        <a:font script="Hans" typeface="华文仿宋"/>
        <a:font script="Hant" typeface="微軟正黑體"/>
        <a:font script="Arab" typeface="Arial"/>
        <a:font script="Hebr" typeface="Levenim MT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Интеграл">
      <a:fillStyleLst>
        <a:solidFill>
          <a:schemeClr val="phClr"/>
        </a:solidFill>
        <a:gradFill rotWithShape="1">
          <a:gsLst>
            <a:gs pos="0">
              <a:schemeClr val="phClr">
                <a:tint val="83000"/>
                <a:satMod val="100000"/>
                <a:lumMod val="100000"/>
              </a:schemeClr>
            </a:gs>
            <a:gs pos="100000">
              <a:schemeClr val="phClr">
                <a:tint val="61000"/>
                <a:satMod val="150000"/>
                <a:lumMod val="100000"/>
              </a:schemeClr>
            </a:gs>
          </a:gsLst>
          <a:path path="circle">
            <a:fillToRect l="100000" t="100000" r="100000" b="100000"/>
          </a:path>
        </a:gradFill>
        <a:gradFill rotWithShape="1">
          <a:gsLst>
            <a:gs pos="0">
              <a:schemeClr val="phClr">
                <a:tint val="100000"/>
                <a:shade val="85000"/>
                <a:satMod val="100000"/>
                <a:lumMod val="100000"/>
              </a:schemeClr>
            </a:gs>
            <a:gs pos="100000">
              <a:schemeClr val="phClr">
                <a:tint val="90000"/>
                <a:shade val="100000"/>
                <a:satMod val="150000"/>
                <a:lumMod val="100000"/>
              </a:schemeClr>
            </a:gs>
          </a:gsLst>
          <a:path path="circle">
            <a:fillToRect l="100000" t="100000" r="100000" b="100000"/>
          </a:path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15875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50800" dist="12700" dir="5400000" algn="ctr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76200" dist="25400" dir="5400000" algn="ctr" rotWithShape="0">
              <a:srgbClr val="000000">
                <a:alpha val="60000"/>
              </a:srgbClr>
            </a:outerShdw>
          </a:effectLst>
          <a:scene3d>
            <a:camera prst="orthographicFront">
              <a:rot lat="0" lon="0" rev="0"/>
            </a:camera>
            <a:lightRig rig="flat" dir="t">
              <a:rot lat="0" lon="0" rev="3600000"/>
            </a:lightRig>
          </a:scene3d>
          <a:sp3d contourW="12700" prstMaterial="flat">
            <a:bevelT w="38100" h="44450" prst="angle"/>
            <a:contourClr>
              <a:schemeClr val="phClr">
                <a:shade val="35000"/>
                <a:satMod val="160000"/>
              </a:schemeClr>
            </a:contourClr>
          </a:sp3d>
        </a:effectStyle>
      </a:effectStyleLst>
      <a:bgFillStyleLst>
        <a:solidFill>
          <a:schemeClr val="phClr"/>
        </a:solidFill>
        <a:solidFill>
          <a:schemeClr val="phClr">
            <a:tint val="95000"/>
            <a:shade val="85000"/>
            <a:satMod val="125000"/>
          </a:schemeClr>
        </a:solidFill>
        <a:blipFill rotWithShape="1">
          <a:blip xmlns:r="http://schemas.openxmlformats.org/officeDocument/2006/relationships" r:embed="rId1">
            <a:duotone>
              <a:schemeClr val="phClr">
                <a:tint val="95000"/>
                <a:shade val="74000"/>
                <a:satMod val="230000"/>
              </a:schemeClr>
              <a:schemeClr val="phClr">
                <a:tint val="92000"/>
                <a:shade val="69000"/>
                <a:satMod val="250000"/>
              </a:schemeClr>
            </a:duotone>
          </a:blip>
          <a:tile tx="0" ty="0" sx="40000" sy="40000" flip="none" algn="tl"/>
        </a:blip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Integral" id="{3577F8C9-A904-41D8-97D2-FD898F53F20E}" vid="{682D6EBE-8D36-4FF2-9DB3-F3D8D7B6715D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95"/>
  <sheetViews>
    <sheetView tabSelected="1" zoomScale="85" zoomScaleNormal="85" workbookViewId="0">
      <selection activeCell="Q1" sqref="Q1:AE95"/>
    </sheetView>
  </sheetViews>
  <sheetFormatPr defaultRowHeight="15"/>
  <cols>
    <col min="10" max="10" width="15.140625" customWidth="1"/>
  </cols>
  <sheetData>
    <row r="1" spans="1:31" ht="99.75" customHeight="1">
      <c r="A1" s="5" t="s">
        <v>21</v>
      </c>
      <c r="B1" s="5"/>
      <c r="C1" s="5"/>
      <c r="D1" s="3"/>
      <c r="E1" s="3"/>
      <c r="F1" s="3"/>
      <c r="G1" s="6" t="s">
        <v>24</v>
      </c>
      <c r="H1" s="6"/>
      <c r="I1" s="6"/>
      <c r="J1" s="6"/>
      <c r="K1" s="6"/>
      <c r="L1" s="3"/>
      <c r="M1" s="3"/>
      <c r="N1" s="3"/>
      <c r="O1" s="3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</row>
    <row r="2" spans="1:31">
      <c r="A2" s="5"/>
      <c r="B2" s="5"/>
      <c r="C2" s="5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</row>
    <row r="3" spans="1:31">
      <c r="A3" s="5"/>
      <c r="B3" s="5"/>
      <c r="C3" s="5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</row>
    <row r="4" spans="1:31" ht="30.75" customHeight="1">
      <c r="A4" s="5"/>
      <c r="B4" s="5"/>
      <c r="C4" s="5"/>
      <c r="D4" s="8" t="s">
        <v>17</v>
      </c>
      <c r="E4" s="8"/>
      <c r="F4" s="8"/>
      <c r="G4" s="8"/>
      <c r="H4" s="8"/>
      <c r="I4" s="8"/>
      <c r="J4" s="8"/>
      <c r="K4" s="8"/>
      <c r="L4" s="4" t="s">
        <v>23</v>
      </c>
      <c r="M4" s="4"/>
      <c r="N4" s="4"/>
      <c r="O4" s="4"/>
      <c r="P4" s="4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</row>
    <row r="5" spans="1:31" ht="15" customHeight="1">
      <c r="A5" s="5"/>
      <c r="B5" s="5"/>
      <c r="C5" s="5"/>
      <c r="D5" s="7" t="s">
        <v>25</v>
      </c>
      <c r="E5" s="7"/>
      <c r="F5" s="7"/>
      <c r="G5" s="7"/>
      <c r="H5" s="7"/>
      <c r="I5" s="7"/>
      <c r="J5" s="7"/>
      <c r="K5" s="7"/>
      <c r="L5" s="4"/>
      <c r="M5" s="4"/>
      <c r="N5" s="4"/>
      <c r="O5" s="4"/>
      <c r="P5" s="4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</row>
    <row r="6" spans="1:31" ht="15" customHeight="1">
      <c r="A6" s="5"/>
      <c r="B6" s="5"/>
      <c r="C6" s="5"/>
      <c r="D6" s="7" t="s">
        <v>20</v>
      </c>
      <c r="E6" s="7"/>
      <c r="F6" s="7"/>
      <c r="G6" s="7"/>
      <c r="H6" s="7"/>
      <c r="I6" s="7"/>
      <c r="J6" s="7"/>
      <c r="K6" s="7"/>
      <c r="L6" s="4"/>
      <c r="M6" s="4"/>
      <c r="N6" s="4"/>
      <c r="O6" s="4"/>
      <c r="P6" s="4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</row>
    <row r="7" spans="1:31" ht="15.75" customHeight="1" thickBot="1">
      <c r="A7" s="5"/>
      <c r="B7" s="5"/>
      <c r="C7" s="5"/>
      <c r="D7" s="1"/>
      <c r="E7" s="1"/>
      <c r="F7" s="1"/>
      <c r="G7" s="1"/>
      <c r="H7" s="1"/>
      <c r="I7" s="1"/>
      <c r="J7" s="1"/>
      <c r="K7" s="1"/>
      <c r="L7" s="4"/>
      <c r="M7" s="4"/>
      <c r="N7" s="4"/>
      <c r="O7" s="4"/>
      <c r="P7" s="4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</row>
    <row r="8" spans="1:31" ht="15.75" customHeight="1" thickBot="1">
      <c r="A8" s="5"/>
      <c r="B8" s="5"/>
      <c r="C8" s="5"/>
      <c r="D8" s="1"/>
      <c r="E8" s="10" t="s">
        <v>0</v>
      </c>
      <c r="F8" s="11"/>
      <c r="G8" s="11"/>
      <c r="H8" s="11"/>
      <c r="I8" s="11"/>
      <c r="J8" s="12">
        <v>0</v>
      </c>
      <c r="K8" s="1"/>
      <c r="L8" s="4"/>
      <c r="M8" s="4"/>
      <c r="N8" s="4"/>
      <c r="O8" s="4"/>
      <c r="P8" s="4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</row>
    <row r="9" spans="1:31" ht="15.75" customHeight="1" thickBot="1">
      <c r="A9" s="5"/>
      <c r="B9" s="5"/>
      <c r="C9" s="5"/>
      <c r="D9" s="1"/>
      <c r="E9" s="13" t="s">
        <v>1</v>
      </c>
      <c r="F9" s="14"/>
      <c r="G9" s="14"/>
      <c r="H9" s="14"/>
      <c r="I9" s="14"/>
      <c r="J9" s="12">
        <v>0</v>
      </c>
      <c r="K9" s="1"/>
      <c r="L9" s="4"/>
      <c r="M9" s="4"/>
      <c r="N9" s="4"/>
      <c r="O9" s="4"/>
      <c r="P9" s="4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</row>
    <row r="10" spans="1:31" ht="15.75" customHeight="1" thickBot="1">
      <c r="A10" s="5"/>
      <c r="B10" s="5"/>
      <c r="C10" s="5"/>
      <c r="D10" s="1"/>
      <c r="E10" s="13" t="s">
        <v>2</v>
      </c>
      <c r="F10" s="14"/>
      <c r="G10" s="14"/>
      <c r="H10" s="14"/>
      <c r="I10" s="14"/>
      <c r="J10" s="12">
        <v>0</v>
      </c>
      <c r="K10" s="1"/>
      <c r="L10" s="4"/>
      <c r="M10" s="4"/>
      <c r="N10" s="4"/>
      <c r="O10" s="4"/>
      <c r="P10" s="4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</row>
    <row r="11" spans="1:31" ht="15.75" customHeight="1" thickBot="1">
      <c r="A11" s="5"/>
      <c r="B11" s="5"/>
      <c r="C11" s="5"/>
      <c r="D11" s="1"/>
      <c r="E11" s="13" t="s">
        <v>3</v>
      </c>
      <c r="F11" s="14"/>
      <c r="G11" s="14"/>
      <c r="H11" s="14"/>
      <c r="I11" s="14"/>
      <c r="J11" s="12">
        <v>0</v>
      </c>
      <c r="K11" s="1"/>
      <c r="L11" s="4"/>
      <c r="M11" s="4"/>
      <c r="N11" s="4"/>
      <c r="O11" s="4"/>
      <c r="P11" s="4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</row>
    <row r="12" spans="1:31" ht="15.75" customHeight="1" thickBot="1">
      <c r="A12" s="5"/>
      <c r="B12" s="5"/>
      <c r="C12" s="5"/>
      <c r="D12" s="1"/>
      <c r="E12" s="24" t="s">
        <v>4</v>
      </c>
      <c r="F12" s="25"/>
      <c r="G12" s="25"/>
      <c r="H12" s="25"/>
      <c r="I12" s="25"/>
      <c r="J12" s="26">
        <f>J8+J9+J10+J11</f>
        <v>0</v>
      </c>
      <c r="K12" s="1"/>
      <c r="L12" s="4"/>
      <c r="M12" s="4"/>
      <c r="N12" s="4"/>
      <c r="O12" s="4"/>
      <c r="P12" s="4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</row>
    <row r="13" spans="1:31" ht="24" customHeight="1" thickBot="1">
      <c r="A13" s="5"/>
      <c r="B13" s="5"/>
      <c r="C13" s="5"/>
      <c r="D13" s="1"/>
      <c r="E13" s="15"/>
      <c r="F13" s="16"/>
      <c r="G13" s="16"/>
      <c r="H13" s="16"/>
      <c r="I13" s="16"/>
      <c r="J13" s="17"/>
      <c r="K13" s="1"/>
      <c r="L13" s="4"/>
      <c r="M13" s="4"/>
      <c r="N13" s="4"/>
      <c r="O13" s="4"/>
      <c r="P13" s="4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</row>
    <row r="14" spans="1:31" ht="15.75" thickBot="1">
      <c r="A14" s="5"/>
      <c r="B14" s="5"/>
      <c r="C14" s="5"/>
      <c r="D14" s="1"/>
      <c r="E14" s="30" t="s">
        <v>5</v>
      </c>
      <c r="F14" s="31"/>
      <c r="G14" s="31"/>
      <c r="H14" s="31"/>
      <c r="I14" s="31"/>
      <c r="J14" s="26">
        <f>J8/100*42+J11</f>
        <v>0</v>
      </c>
      <c r="K14" s="1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</row>
    <row r="15" spans="1:31" ht="15.75" thickBot="1">
      <c r="A15" s="5"/>
      <c r="B15" s="5"/>
      <c r="C15" s="5"/>
      <c r="D15" s="1"/>
      <c r="E15" s="24" t="s">
        <v>18</v>
      </c>
      <c r="F15" s="25"/>
      <c r="G15" s="25"/>
      <c r="H15" s="25"/>
      <c r="I15" s="25"/>
      <c r="J15" s="26">
        <f>J8/100*58+J9+J10</f>
        <v>0</v>
      </c>
      <c r="K15" s="1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</row>
    <row r="16" spans="1:31" ht="14.25" customHeight="1" thickBot="1">
      <c r="A16" s="5"/>
      <c r="B16" s="5"/>
      <c r="C16" s="5"/>
      <c r="D16" s="1"/>
      <c r="E16" s="15"/>
      <c r="F16" s="16"/>
      <c r="G16" s="16"/>
      <c r="H16" s="16"/>
      <c r="I16" s="16"/>
      <c r="J16" s="16"/>
      <c r="K16" s="1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</row>
    <row r="17" spans="4:31" ht="48.75" customHeight="1" thickBot="1">
      <c r="D17" s="1"/>
      <c r="E17" s="18" t="s">
        <v>22</v>
      </c>
      <c r="F17" s="19"/>
      <c r="G17" s="19"/>
      <c r="H17" s="19"/>
      <c r="I17" s="19"/>
      <c r="J17" s="20"/>
      <c r="K17" s="1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</row>
    <row r="18" spans="4:31" ht="15.75" thickBot="1">
      <c r="D18" s="1"/>
      <c r="E18" s="21" t="s">
        <v>6</v>
      </c>
      <c r="F18" s="22"/>
      <c r="G18" s="22"/>
      <c r="H18" s="22"/>
      <c r="I18" s="22"/>
      <c r="J18" s="2">
        <f>J15*14.04/100</f>
        <v>0</v>
      </c>
      <c r="K18" s="1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</row>
    <row r="19" spans="4:31" ht="15.75" thickBot="1">
      <c r="D19" s="1"/>
      <c r="E19" s="21" t="s">
        <v>19</v>
      </c>
      <c r="F19" s="22"/>
      <c r="G19" s="22"/>
      <c r="H19" s="22"/>
      <c r="I19" s="23"/>
      <c r="J19" s="2">
        <f>J15/100*0.52</f>
        <v>0</v>
      </c>
      <c r="K19" s="1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</row>
    <row r="20" spans="4:31" ht="15.75" thickBot="1">
      <c r="D20" s="1"/>
      <c r="E20" s="21" t="s">
        <v>7</v>
      </c>
      <c r="F20" s="22"/>
      <c r="G20" s="22"/>
      <c r="H20" s="22"/>
      <c r="I20" s="23"/>
      <c r="J20" s="2">
        <f>J15/100*3.37</f>
        <v>0</v>
      </c>
      <c r="K20" s="1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</row>
    <row r="21" spans="4:31" ht="15.75" thickBot="1">
      <c r="D21" s="1"/>
      <c r="E21" s="21" t="s">
        <v>8</v>
      </c>
      <c r="F21" s="22"/>
      <c r="G21" s="22"/>
      <c r="H21" s="22"/>
      <c r="I21" s="22"/>
      <c r="J21" s="2">
        <f>J15/100*13.7</f>
        <v>0</v>
      </c>
      <c r="K21" s="1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</row>
    <row r="22" spans="4:31" ht="15.75" thickBot="1">
      <c r="D22" s="1"/>
      <c r="E22" s="21" t="s">
        <v>9</v>
      </c>
      <c r="F22" s="22"/>
      <c r="G22" s="22"/>
      <c r="H22" s="22"/>
      <c r="I22" s="22"/>
      <c r="J22" s="2">
        <f>J15/100*24.72</f>
        <v>0</v>
      </c>
      <c r="K22" s="1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</row>
    <row r="23" spans="4:31" ht="15.75" thickBot="1">
      <c r="D23" s="1"/>
      <c r="E23" s="21" t="s">
        <v>10</v>
      </c>
      <c r="F23" s="22"/>
      <c r="G23" s="22"/>
      <c r="H23" s="22"/>
      <c r="I23" s="22"/>
      <c r="J23" s="2">
        <f>J15/100*27.72</f>
        <v>0</v>
      </c>
      <c r="K23" s="1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</row>
    <row r="24" spans="4:31" ht="15.75" thickBot="1">
      <c r="D24" s="1"/>
      <c r="E24" s="21" t="s">
        <v>11</v>
      </c>
      <c r="F24" s="22"/>
      <c r="G24" s="22"/>
      <c r="H24" s="22"/>
      <c r="I24" s="22"/>
      <c r="J24" s="2">
        <f>J15/100*15.19</f>
        <v>0</v>
      </c>
      <c r="K24" s="1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</row>
    <row r="25" spans="4:31" ht="15.75" thickBot="1">
      <c r="D25" s="1"/>
      <c r="E25" s="21" t="s">
        <v>12</v>
      </c>
      <c r="F25" s="22"/>
      <c r="G25" s="22"/>
      <c r="H25" s="22"/>
      <c r="I25" s="22"/>
      <c r="J25" s="2">
        <f>J15/100*0.56</f>
        <v>0</v>
      </c>
      <c r="K25" s="1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</row>
    <row r="26" spans="4:31" ht="15.75" thickBot="1">
      <c r="D26" s="1"/>
      <c r="E26" s="21" t="s">
        <v>13</v>
      </c>
      <c r="F26" s="22"/>
      <c r="G26" s="22"/>
      <c r="H26" s="22"/>
      <c r="I26" s="22"/>
      <c r="J26" s="2">
        <f>J15/100*0.1</f>
        <v>0</v>
      </c>
      <c r="K26" s="1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</row>
    <row r="27" spans="4:31" ht="15.75" thickBot="1">
      <c r="D27" s="1"/>
      <c r="E27" s="21" t="s">
        <v>14</v>
      </c>
      <c r="F27" s="22"/>
      <c r="G27" s="22"/>
      <c r="H27" s="22"/>
      <c r="I27" s="22"/>
      <c r="J27" s="2">
        <f>J15/100*0.08</f>
        <v>0</v>
      </c>
      <c r="K27" s="1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</row>
    <row r="28" spans="4:31" ht="15.75" thickBot="1">
      <c r="D28" s="1"/>
      <c r="E28" s="21" t="s">
        <v>15</v>
      </c>
      <c r="F28" s="22"/>
      <c r="G28" s="22"/>
      <c r="H28" s="22"/>
      <c r="I28" s="22"/>
      <c r="J28" s="2">
        <f>J15/100*0</f>
        <v>0</v>
      </c>
      <c r="K28" s="1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</row>
    <row r="29" spans="4:31">
      <c r="D29" s="1"/>
      <c r="E29" s="27" t="s">
        <v>16</v>
      </c>
      <c r="F29" s="28"/>
      <c r="G29" s="28"/>
      <c r="H29" s="28"/>
      <c r="I29" s="28"/>
      <c r="J29" s="29">
        <f>SUM(J18:J28)</f>
        <v>0</v>
      </c>
      <c r="K29" s="1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</row>
    <row r="30" spans="4:31">
      <c r="D30" s="1"/>
      <c r="E30" s="1"/>
      <c r="F30" s="1"/>
      <c r="G30" s="1"/>
      <c r="H30" s="1"/>
      <c r="I30" s="1"/>
      <c r="J30" s="1"/>
      <c r="K30" s="1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</row>
    <row r="31" spans="4:31">
      <c r="D31" s="1"/>
      <c r="E31" s="1"/>
      <c r="F31" s="1"/>
      <c r="G31" s="1"/>
      <c r="H31" s="1"/>
      <c r="I31" s="1"/>
      <c r="J31" s="1"/>
      <c r="K31" s="1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</row>
    <row r="32" spans="4:31">
      <c r="D32" s="1"/>
      <c r="E32" s="1"/>
      <c r="F32" s="1"/>
      <c r="G32" s="1"/>
      <c r="H32" s="1"/>
      <c r="I32" s="1"/>
      <c r="J32" s="1"/>
      <c r="K32" s="1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</row>
    <row r="33" spans="1:31">
      <c r="D33" s="1"/>
      <c r="E33" s="1"/>
      <c r="F33" s="1"/>
      <c r="G33" s="1"/>
      <c r="H33" s="1"/>
      <c r="I33" s="1"/>
      <c r="J33" s="1"/>
      <c r="K33" s="1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</row>
    <row r="34" spans="1:31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</row>
    <row r="35" spans="1:31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</row>
    <row r="36" spans="1:31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</row>
    <row r="37" spans="1:31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</row>
    <row r="38" spans="1:31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</row>
    <row r="39" spans="1:31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</row>
    <row r="40" spans="1:31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</row>
    <row r="41" spans="1:31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</row>
    <row r="42" spans="1:31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</row>
    <row r="43" spans="1:31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</row>
    <row r="44" spans="1:31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</row>
    <row r="45" spans="1:31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</row>
    <row r="46" spans="1:31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</row>
    <row r="47" spans="1:31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</row>
    <row r="48" spans="1:31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</row>
    <row r="49" spans="1:31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</row>
    <row r="50" spans="1:31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</row>
    <row r="51" spans="1:31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</row>
    <row r="52" spans="1:31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</row>
    <row r="53" spans="1:31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</row>
    <row r="54" spans="1:31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</row>
    <row r="55" spans="1:31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</row>
    <row r="56" spans="1:31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</row>
    <row r="57" spans="1:31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</row>
    <row r="58" spans="1:31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</row>
    <row r="59" spans="1:31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</row>
    <row r="60" spans="1:31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</row>
    <row r="62" spans="1:31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</row>
    <row r="63" spans="1:31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</row>
    <row r="64" spans="1:31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1:31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</row>
    <row r="66" spans="1:31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</row>
    <row r="67" spans="1:31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</row>
    <row r="68" spans="1:31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</row>
    <row r="69" spans="1:31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</row>
    <row r="70" spans="1:31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</row>
    <row r="71" spans="1:31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</row>
    <row r="72" spans="1:31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</row>
    <row r="73" spans="1:31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</row>
    <row r="74" spans="1:31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</row>
    <row r="75" spans="1:31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</row>
    <row r="76" spans="1:31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</row>
    <row r="77" spans="1:31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</row>
    <row r="78" spans="1:31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</row>
    <row r="79" spans="1:31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</row>
    <row r="80" spans="1:31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</row>
    <row r="81" spans="17:31"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</row>
    <row r="82" spans="17:31"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</row>
    <row r="83" spans="17:31"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</row>
    <row r="84" spans="17:31"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</row>
    <row r="85" spans="17:31"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</row>
    <row r="86" spans="17:31"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</row>
    <row r="87" spans="17:31"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</row>
    <row r="88" spans="17:31"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</row>
    <row r="89" spans="17:31"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</row>
    <row r="90" spans="17:31"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</row>
    <row r="91" spans="17:31"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</row>
    <row r="92" spans="17:31"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</row>
    <row r="93" spans="17:31"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</row>
    <row r="94" spans="17:31"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</row>
    <row r="95" spans="17:31"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</row>
  </sheetData>
  <mergeCells count="28">
    <mergeCell ref="Q1:AE95"/>
    <mergeCell ref="A34:P80"/>
    <mergeCell ref="D5:K5"/>
    <mergeCell ref="A1:C16"/>
    <mergeCell ref="G1:K1"/>
    <mergeCell ref="E27:I27"/>
    <mergeCell ref="E28:I28"/>
    <mergeCell ref="D6:K6"/>
    <mergeCell ref="D4:K4"/>
    <mergeCell ref="E20:I20"/>
    <mergeCell ref="E8:I8"/>
    <mergeCell ref="E9:I9"/>
    <mergeCell ref="E10:I10"/>
    <mergeCell ref="E11:I11"/>
    <mergeCell ref="E12:I12"/>
    <mergeCell ref="E14:I14"/>
    <mergeCell ref="E15:I15"/>
    <mergeCell ref="E17:J17"/>
    <mergeCell ref="E18:I18"/>
    <mergeCell ref="L4:P13"/>
    <mergeCell ref="E29:I29"/>
    <mergeCell ref="E21:I21"/>
    <mergeCell ref="E22:I22"/>
    <mergeCell ref="E23:I23"/>
    <mergeCell ref="E24:I24"/>
    <mergeCell ref="E25:I25"/>
    <mergeCell ref="E26:I26"/>
    <mergeCell ref="E19:I19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Бюджетный калькулятор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2023-08-17T08:59:45Z</dcterms:modified>
</cp:coreProperties>
</file>