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<sst xmlns="http://schemas.openxmlformats.org/spreadsheetml/2006/main" count="133" uniqueCount="62">
  <si>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</si>
  <si>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</si>
  <si>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</si>
  <si>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</si>
  <si>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</si>
  <si>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</si>
  <si>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</si>
  <si>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</si>
  <si>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</si>
  <si>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</si>
  <si>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</si>
  <si>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</si>
  <si>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</si>
  <si>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</si>
  <si>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</si>
  <si>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</si>
  <si>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всего, из них:</t>
  </si>
  <si>
    <t xml:space="preserve">федеральный бюджет </t>
  </si>
  <si>
    <t>местный бюджет</t>
  </si>
  <si>
    <t xml:space="preserve">всего,  из них:                  </t>
  </si>
  <si>
    <t>Приложение 2</t>
  </si>
  <si>
    <t>Подпрограмма 1. "Развитие системы дошкольного образования в городском округе Пелым"</t>
  </si>
  <si>
    <t xml:space="preserve">«Организация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образования» </t>
  </si>
  <si>
    <t>Мероприятие 1.</t>
  </si>
  <si>
    <t>Мероприятие 2.</t>
  </si>
  <si>
    <t>"Осуществление мероприятий по организации питания в муниципальных общеобразовательных организациях"</t>
  </si>
  <si>
    <t xml:space="preserve">Мероприятие 1 </t>
  </si>
  <si>
    <t xml:space="preserve">"Организация предоставления дополнительного образования детей в муниципальных образовательных организациях дополнительного образования" </t>
  </si>
  <si>
    <t>"Поддержка талантливых детей и педагогов"</t>
  </si>
  <si>
    <t>Подпрограмма 3. "Развитие системы дополнительного образования детей в городском округе Пелым"</t>
  </si>
  <si>
    <t>Подпрограмма 4. "Развитие форм отдыха и оздоровления детей в городском округе Пелым"</t>
  </si>
  <si>
    <t xml:space="preserve">всего,  из них:  </t>
  </si>
  <si>
    <t>Подпрограмма 5. "Патриотическое воспитание граждан в городском округе Пелым"</t>
  </si>
  <si>
    <t>Подпрограмма 6. "Молодежь городского округа Пелым"</t>
  </si>
  <si>
    <t>Итого по подпрограмме 2</t>
  </si>
  <si>
    <t>Номер строки целевых показателей, на достижение которых направлены мероприятия</t>
  </si>
  <si>
    <t>4, 5, 7, 9, 12, 14, 16, 18, 19</t>
  </si>
  <si>
    <t>23, 24, 32, 33, 35, 37, 38, 40, 42, 44, 45, 47, 50, 52, 54, 56, 58, 61</t>
  </si>
  <si>
    <t>65, 66, 68, 71, 73, 77</t>
  </si>
  <si>
    <t>81, 83, 84</t>
  </si>
  <si>
    <t>95,97, 98, 99, 100, 101</t>
  </si>
  <si>
    <t>к муниципальной программе городского округа</t>
  </si>
  <si>
    <t>Итого по подрограмме 3</t>
  </si>
  <si>
    <t>"Организация предоставления общего образования в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</t>
  </si>
  <si>
    <t xml:space="preserve">"Организация отдыха и оздоровления детей в каникулярное время"                 </t>
  </si>
  <si>
    <t xml:space="preserve">"Проведение массовых молодежных акций"              </t>
  </si>
  <si>
    <t>Мероприятие 3.</t>
  </si>
  <si>
    <t>Подпрограмма 2.  «Развитие системы общего образованииия в городском округе Пелым»</t>
  </si>
  <si>
    <t>Мероприятие 4.</t>
  </si>
  <si>
    <t>Итого по подрограмме 5</t>
  </si>
  <si>
    <t>"Создание условий для патриотичекого воспитания граждан"</t>
  </si>
  <si>
    <t>91, 93, 94, 95, 96</t>
  </si>
  <si>
    <t>91, 96</t>
  </si>
  <si>
    <t>"Организация и проведение военно-спортивных игр, военно-спортивных мероприятий"</t>
  </si>
  <si>
    <t>"Участие в областных оборонн-спортивных лагерях и военно-спортивных играх на территории Свердловской области"</t>
  </si>
  <si>
    <t>округе Пелым на 2015-2021 годы"</t>
  </si>
  <si>
    <t xml:space="preserve">Пелым "Развитие системы образования в городском </t>
  </si>
  <si>
    <t>88,90,91</t>
  </si>
  <si>
    <t>88,90.</t>
  </si>
  <si>
    <t>"Приобретение оборудования для организаций и учреждений,осуществляющих патриотическое воспитание граждан"</t>
  </si>
  <si>
    <t>План мероприятий по выполнению муниципальной программы городского округа Пелым
«Развитие системы образования в городском округе Пелым на 2015-2021 годы"</t>
  </si>
  <si>
    <t>(в ред. пост. от 10.02.2020 № 44)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</si>
</sst>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#,##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5" fontId="9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5" fontId="9" fillId="0" borderId="11" xfId="0" applyNumberFormat="1" applyFont="1" applyBorder="1" applyAlignment="1">
      <alignment horizontal="center" vertical="top" wrapText="1"/>
    </xf>
    <xf numFmtId="175" fontId="9" fillId="0" borderId="13" xfId="0" applyNumberFormat="1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3.7109375" style="0" customWidth="1"/>
    <col min="4" max="4" width="14.28125" style="0" customWidth="1"/>
    <col min="5" max="5" width="11.7109375" style="0" customWidth="1"/>
    <col min="6" max="6" width="11.57421875" style="0" customWidth="1"/>
    <col min="7" max="7" width="12.71093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5.140625" style="0" customWidth="1"/>
  </cols>
  <sheetData>
    <row r="1" spans="8:11" ht="2.25" customHeight="1">
      <c r="H1" s="14"/>
      <c r="I1" s="14"/>
      <c r="J1" s="14"/>
      <c r="K1" s="14"/>
    </row>
    <row r="2" spans="8:11" ht="15">
      <c r="H2" s="14" t="s">
        <v>20</v>
      </c>
      <c r="I2" s="14"/>
      <c r="J2" s="14"/>
      <c r="K2" s="14"/>
    </row>
    <row r="3" spans="8:11" ht="15">
      <c r="H3" s="14" t="s">
        <v>41</v>
      </c>
      <c r="I3" s="14"/>
      <c r="J3" s="14"/>
      <c r="K3" s="14"/>
    </row>
    <row r="4" spans="8:11" ht="15">
      <c r="H4" s="14" t="s">
        <v>56</v>
      </c>
      <c r="I4" s="14"/>
      <c r="J4" s="14"/>
      <c r="K4" s="14"/>
    </row>
    <row r="5" spans="8:11" ht="15">
      <c r="H5" s="31" t="s">
        <v>55</v>
      </c>
      <c r="I5" s="31"/>
      <c r="J5" s="31"/>
      <c r="K5" s="14"/>
    </row>
    <row r="6" spans="8:12" ht="15">
      <c r="H6" s="14"/>
      <c r="I6" s="13"/>
      <c r="J6" s="13"/>
      <c r="K6" s="13"/>
      <c r="L6" s="13"/>
    </row>
    <row r="7" spans="1:11" ht="27.75" customHeight="1">
      <c r="A7" s="50" t="s">
        <v>60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ht="14.25" customHeight="1">
      <c r="E8" s="56" t="s">
        <v>61</v>
      </c>
    </row>
    <row r="9" spans="1:11" ht="97.5" customHeight="1">
      <c r="A9" s="39" t="s">
        <v>0</v>
      </c>
      <c r="B9" s="39" t="s">
        <v>1</v>
      </c>
      <c r="C9" s="39" t="s">
        <v>10</v>
      </c>
      <c r="D9" s="39"/>
      <c r="E9" s="39"/>
      <c r="F9" s="39"/>
      <c r="G9" s="39"/>
      <c r="H9" s="39"/>
      <c r="I9" s="39"/>
      <c r="J9" s="39"/>
      <c r="K9" s="40" t="s">
        <v>35</v>
      </c>
    </row>
    <row r="10" spans="1:11" ht="24.75" customHeight="1">
      <c r="A10" s="39"/>
      <c r="B10" s="39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1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31.5">
      <c r="A12" s="9">
        <v>1</v>
      </c>
      <c r="B12" s="12" t="s">
        <v>11</v>
      </c>
      <c r="C12" s="22">
        <f aca="true" t="shared" si="0" ref="C12:J12">C14+C15</f>
        <v>531440.078</v>
      </c>
      <c r="D12" s="22">
        <f t="shared" si="0"/>
        <v>74655.389</v>
      </c>
      <c r="E12" s="22">
        <f t="shared" si="0"/>
        <v>73116.3</v>
      </c>
      <c r="F12" s="22">
        <f t="shared" si="0"/>
        <v>73588.156</v>
      </c>
      <c r="G12" s="22">
        <f>G14+G15</f>
        <v>76028.636</v>
      </c>
      <c r="H12" s="22">
        <f t="shared" si="0"/>
        <v>83189.38500000001</v>
      </c>
      <c r="I12" s="22">
        <f t="shared" si="0"/>
        <v>78802.9</v>
      </c>
      <c r="J12" s="22">
        <f t="shared" si="0"/>
        <v>72059.312</v>
      </c>
      <c r="K12" s="3"/>
    </row>
    <row r="13" spans="1:11" ht="15.75">
      <c r="A13" s="9">
        <v>2</v>
      </c>
      <c r="B13" s="18" t="s">
        <v>12</v>
      </c>
      <c r="C13" s="22">
        <f>SUM(D13:J13)</f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</row>
    <row r="14" spans="1:11" ht="15.75">
      <c r="A14" s="9">
        <v>3</v>
      </c>
      <c r="B14" s="18" t="s">
        <v>13</v>
      </c>
      <c r="C14" s="22">
        <f>SUM(D14:J14)</f>
        <v>323272.2</v>
      </c>
      <c r="D14" s="24">
        <f>SUM(D22+D43+D64+D72+D107+D115)</f>
        <v>38747.1</v>
      </c>
      <c r="E14" s="24">
        <f aca="true" t="shared" si="1" ref="E14:J14">SUM(E22+E43+E64+E72+E107+E115)</f>
        <v>44454.2</v>
      </c>
      <c r="F14" s="24">
        <f t="shared" si="1"/>
        <v>43760.7</v>
      </c>
      <c r="G14" s="24">
        <f>SUM(G22+G43+G64+G72+G107+G115)</f>
        <v>45947</v>
      </c>
      <c r="H14" s="24">
        <f t="shared" si="1"/>
        <v>48355.200000000004</v>
      </c>
      <c r="I14" s="24">
        <f t="shared" si="1"/>
        <v>49741.9</v>
      </c>
      <c r="J14" s="24">
        <f t="shared" si="1"/>
        <v>52266.1</v>
      </c>
      <c r="K14" s="3"/>
    </row>
    <row r="15" spans="1:11" ht="15.75">
      <c r="A15" s="9">
        <v>4</v>
      </c>
      <c r="B15" s="18" t="s">
        <v>14</v>
      </c>
      <c r="C15" s="22">
        <f>SUM(D15:J15)</f>
        <v>208167.878</v>
      </c>
      <c r="D15" s="24">
        <f>SUM(D23+D44+D65+D73+D108+D116)</f>
        <v>35908.289</v>
      </c>
      <c r="E15" s="24">
        <f aca="true" t="shared" si="2" ref="E15:J15">SUM(E23+E44+E65+E73+E108+E116)</f>
        <v>28662.100000000002</v>
      </c>
      <c r="F15" s="24">
        <f t="shared" si="2"/>
        <v>29827.456000000002</v>
      </c>
      <c r="G15" s="24">
        <f t="shared" si="2"/>
        <v>30081.636</v>
      </c>
      <c r="H15" s="24">
        <f t="shared" si="2"/>
        <v>34834.185</v>
      </c>
      <c r="I15" s="24">
        <f t="shared" si="2"/>
        <v>29061</v>
      </c>
      <c r="J15" s="24">
        <f t="shared" si="2"/>
        <v>19793.212</v>
      </c>
      <c r="K15" s="1"/>
    </row>
    <row r="16" spans="1:11" ht="15.75">
      <c r="A16" s="9">
        <v>5</v>
      </c>
      <c r="B16" s="5" t="s">
        <v>15</v>
      </c>
      <c r="C16" s="15">
        <f>SUM(D16:J16)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"/>
    </row>
    <row r="17" spans="1:11" ht="15">
      <c r="A17" s="9">
        <v>6</v>
      </c>
      <c r="B17" s="42" t="s">
        <v>21</v>
      </c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5.75">
      <c r="A18" s="9">
        <v>7</v>
      </c>
      <c r="B18" s="12" t="s">
        <v>23</v>
      </c>
      <c r="C18" s="48">
        <f>SUM(D18:J20)</f>
        <v>155983.468</v>
      </c>
      <c r="D18" s="47">
        <f>SUM(D22:D23)</f>
        <v>21372.968999999997</v>
      </c>
      <c r="E18" s="47">
        <f aca="true" t="shared" si="3" ref="E18:J18">SUM(E22:E23)</f>
        <v>20797.792</v>
      </c>
      <c r="F18" s="47">
        <f t="shared" si="3"/>
        <v>22576.903</v>
      </c>
      <c r="G18" s="47">
        <f t="shared" si="3"/>
        <v>21713.620000000003</v>
      </c>
      <c r="H18" s="47">
        <f t="shared" si="3"/>
        <v>26402.83</v>
      </c>
      <c r="I18" s="47">
        <f t="shared" si="3"/>
        <v>22932.354</v>
      </c>
      <c r="J18" s="47">
        <f t="shared" si="3"/>
        <v>20187</v>
      </c>
      <c r="K18" s="38" t="s">
        <v>36</v>
      </c>
    </row>
    <row r="19" spans="1:11" ht="155.25" customHeight="1">
      <c r="A19" s="9">
        <v>8</v>
      </c>
      <c r="B19" s="12" t="s">
        <v>22</v>
      </c>
      <c r="C19" s="48"/>
      <c r="D19" s="47"/>
      <c r="E19" s="47"/>
      <c r="F19" s="47"/>
      <c r="G19" s="47"/>
      <c r="H19" s="47"/>
      <c r="I19" s="47"/>
      <c r="J19" s="47"/>
      <c r="K19" s="38"/>
    </row>
    <row r="20" spans="1:11" ht="15.75">
      <c r="A20" s="9">
        <v>9</v>
      </c>
      <c r="B20" s="5" t="s">
        <v>16</v>
      </c>
      <c r="C20" s="48"/>
      <c r="D20" s="47"/>
      <c r="E20" s="47"/>
      <c r="F20" s="47"/>
      <c r="G20" s="47"/>
      <c r="H20" s="47"/>
      <c r="I20" s="47"/>
      <c r="J20" s="47"/>
      <c r="K20" s="38"/>
    </row>
    <row r="21" spans="1:11" ht="15.75">
      <c r="A21" s="9">
        <v>10</v>
      </c>
      <c r="B21" s="5" t="s">
        <v>17</v>
      </c>
      <c r="C21" s="10">
        <f>SUM(D21:J21)</f>
        <v>0</v>
      </c>
      <c r="D21" s="10">
        <v>0</v>
      </c>
      <c r="E21" s="10">
        <v>0</v>
      </c>
      <c r="F21" s="20">
        <v>0</v>
      </c>
      <c r="G21" s="10">
        <v>0</v>
      </c>
      <c r="H21" s="10">
        <v>0</v>
      </c>
      <c r="I21" s="10">
        <v>0</v>
      </c>
      <c r="J21" s="10">
        <v>0</v>
      </c>
      <c r="K21" s="6"/>
    </row>
    <row r="22" spans="1:11" ht="15.75">
      <c r="A22" s="9">
        <v>11</v>
      </c>
      <c r="B22" s="5" t="s">
        <v>13</v>
      </c>
      <c r="C22" s="16">
        <f>SUM(D22:J22)</f>
        <v>99747</v>
      </c>
      <c r="D22" s="17">
        <v>11154.9</v>
      </c>
      <c r="E22" s="17">
        <v>13041</v>
      </c>
      <c r="F22" s="17">
        <v>13477</v>
      </c>
      <c r="G22" s="17">
        <v>14640.1</v>
      </c>
      <c r="H22" s="17">
        <v>14845</v>
      </c>
      <c r="I22" s="17">
        <v>15871</v>
      </c>
      <c r="J22" s="17">
        <v>16718</v>
      </c>
      <c r="K22" s="6"/>
    </row>
    <row r="23" spans="1:11" ht="15.75">
      <c r="A23" s="9">
        <v>12</v>
      </c>
      <c r="B23" s="5" t="s">
        <v>18</v>
      </c>
      <c r="C23" s="16">
        <f>SUM(D23:J23)</f>
        <v>56236.468</v>
      </c>
      <c r="D23" s="17">
        <v>10218.069</v>
      </c>
      <c r="E23" s="17">
        <v>7756.792</v>
      </c>
      <c r="F23" s="17">
        <v>9099.903</v>
      </c>
      <c r="G23" s="17">
        <v>7073.52</v>
      </c>
      <c r="H23" s="17">
        <v>11557.83</v>
      </c>
      <c r="I23" s="17">
        <v>7061.354</v>
      </c>
      <c r="J23" s="17">
        <v>3469</v>
      </c>
      <c r="K23" s="2"/>
    </row>
    <row r="24" spans="1:11" ht="15.75">
      <c r="A24" s="9">
        <v>13</v>
      </c>
      <c r="B24" s="5" t="s">
        <v>15</v>
      </c>
      <c r="C24" s="10">
        <f>SUM(D24:J24)</f>
        <v>0</v>
      </c>
      <c r="D24" s="10">
        <v>0</v>
      </c>
      <c r="E24" s="10">
        <v>0</v>
      </c>
      <c r="F24" s="20">
        <v>0</v>
      </c>
      <c r="G24" s="10">
        <v>0</v>
      </c>
      <c r="H24" s="10">
        <v>0</v>
      </c>
      <c r="I24" s="10">
        <v>0</v>
      </c>
      <c r="J24" s="10">
        <v>0</v>
      </c>
      <c r="K24" s="6"/>
    </row>
    <row r="25" spans="1:11" ht="22.5" customHeight="1">
      <c r="A25" s="9">
        <v>14</v>
      </c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9">
        <v>15</v>
      </c>
      <c r="B26" s="8" t="s">
        <v>26</v>
      </c>
      <c r="C26" s="47">
        <f>SUM(D26:J28)</f>
        <v>305259.438</v>
      </c>
      <c r="D26" s="47">
        <f aca="true" t="shared" si="4" ref="D26:J26">SUM(D30:D31)</f>
        <v>43393.975999999995</v>
      </c>
      <c r="E26" s="47">
        <f t="shared" si="4"/>
        <v>42984.574</v>
      </c>
      <c r="F26" s="47">
        <f t="shared" si="4"/>
        <v>40388.994</v>
      </c>
      <c r="G26" s="47">
        <f t="shared" si="4"/>
        <v>45129.676</v>
      </c>
      <c r="H26" s="47">
        <f t="shared" si="4"/>
        <v>47127.66</v>
      </c>
      <c r="I26" s="47">
        <f t="shared" si="4"/>
        <v>44873.346</v>
      </c>
      <c r="J26" s="47">
        <f t="shared" si="4"/>
        <v>41361.212</v>
      </c>
      <c r="K26" s="43" t="s">
        <v>37</v>
      </c>
    </row>
    <row r="27" spans="1:11" ht="194.25" customHeight="1">
      <c r="A27" s="9">
        <v>16</v>
      </c>
      <c r="B27" s="11" t="s">
        <v>43</v>
      </c>
      <c r="C27" s="47"/>
      <c r="D27" s="47"/>
      <c r="E27" s="47"/>
      <c r="F27" s="47"/>
      <c r="G27" s="47"/>
      <c r="H27" s="47"/>
      <c r="I27" s="47"/>
      <c r="J27" s="47"/>
      <c r="K27" s="43"/>
    </row>
    <row r="28" spans="1:11" ht="15.75">
      <c r="A28" s="9">
        <v>17</v>
      </c>
      <c r="B28" s="5" t="s">
        <v>19</v>
      </c>
      <c r="C28" s="47"/>
      <c r="D28" s="47"/>
      <c r="E28" s="47"/>
      <c r="F28" s="47"/>
      <c r="G28" s="47"/>
      <c r="H28" s="47"/>
      <c r="I28" s="47"/>
      <c r="J28" s="47"/>
      <c r="K28" s="43"/>
    </row>
    <row r="29" spans="1:11" ht="15.75">
      <c r="A29" s="9">
        <v>18</v>
      </c>
      <c r="B29" s="5" t="s">
        <v>12</v>
      </c>
      <c r="C29" s="16">
        <f>SUM(D29:J29)</f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7"/>
    </row>
    <row r="30" spans="1:11" ht="15.75">
      <c r="A30" s="9">
        <v>19</v>
      </c>
      <c r="B30" s="18" t="s">
        <v>13</v>
      </c>
      <c r="C30" s="17">
        <f>SUM(D30:J30)</f>
        <v>199252.3</v>
      </c>
      <c r="D30" s="17">
        <v>25011</v>
      </c>
      <c r="E30" s="17">
        <v>28584</v>
      </c>
      <c r="F30" s="17">
        <v>26631</v>
      </c>
      <c r="G30" s="17">
        <v>27559</v>
      </c>
      <c r="H30" s="17">
        <v>30037.3</v>
      </c>
      <c r="I30" s="17">
        <v>29919</v>
      </c>
      <c r="J30" s="17">
        <v>31511</v>
      </c>
      <c r="K30" s="25"/>
    </row>
    <row r="31" spans="1:11" ht="15.75">
      <c r="A31" s="9">
        <v>20</v>
      </c>
      <c r="B31" s="18" t="s">
        <v>14</v>
      </c>
      <c r="C31" s="17">
        <f>SUM(D31:J31)</f>
        <v>106007.138</v>
      </c>
      <c r="D31" s="17">
        <v>18382.976</v>
      </c>
      <c r="E31" s="17">
        <v>14400.574</v>
      </c>
      <c r="F31" s="17">
        <v>13757.994</v>
      </c>
      <c r="G31" s="17">
        <v>17570.676</v>
      </c>
      <c r="H31" s="17">
        <v>17090.36</v>
      </c>
      <c r="I31" s="17">
        <v>14954.346</v>
      </c>
      <c r="J31" s="17">
        <v>9850.212</v>
      </c>
      <c r="K31" s="25"/>
    </row>
    <row r="32" spans="1:11" ht="15.75">
      <c r="A32" s="9">
        <v>21</v>
      </c>
      <c r="B32" s="18" t="s">
        <v>15</v>
      </c>
      <c r="C32" s="17">
        <f>SUM(D32:J32)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25"/>
    </row>
    <row r="33" spans="1:11" ht="15.75">
      <c r="A33" s="9">
        <v>22</v>
      </c>
      <c r="B33" s="12" t="s">
        <v>24</v>
      </c>
      <c r="C33" s="47">
        <f>D33+E33+F33+G33+H33+I33+J33</f>
        <v>18196.4</v>
      </c>
      <c r="D33" s="47">
        <f>SUM(D37:D38)</f>
        <v>3099.4</v>
      </c>
      <c r="E33" s="47">
        <f aca="true" t="shared" si="5" ref="E33:J33">SUM(E37:E38)</f>
        <v>1750</v>
      </c>
      <c r="F33" s="47">
        <f t="shared" si="5"/>
        <v>2565</v>
      </c>
      <c r="G33" s="47">
        <f t="shared" si="5"/>
        <v>2594</v>
      </c>
      <c r="H33" s="47">
        <f t="shared" si="5"/>
        <v>2404</v>
      </c>
      <c r="I33" s="47">
        <f t="shared" si="5"/>
        <v>2871</v>
      </c>
      <c r="J33" s="47">
        <f t="shared" si="5"/>
        <v>2913</v>
      </c>
      <c r="K33" s="43">
        <v>60</v>
      </c>
    </row>
    <row r="34" spans="1:11" ht="78.75">
      <c r="A34" s="9">
        <v>23</v>
      </c>
      <c r="B34" s="12" t="s">
        <v>25</v>
      </c>
      <c r="C34" s="47"/>
      <c r="D34" s="47"/>
      <c r="E34" s="47"/>
      <c r="F34" s="47"/>
      <c r="G34" s="47"/>
      <c r="H34" s="47"/>
      <c r="I34" s="47"/>
      <c r="J34" s="47"/>
      <c r="K34" s="43"/>
    </row>
    <row r="35" spans="1:11" ht="15.75">
      <c r="A35" s="9">
        <v>24</v>
      </c>
      <c r="B35" s="18" t="s">
        <v>19</v>
      </c>
      <c r="C35" s="47"/>
      <c r="D35" s="47"/>
      <c r="E35" s="47"/>
      <c r="F35" s="47"/>
      <c r="G35" s="47"/>
      <c r="H35" s="47"/>
      <c r="I35" s="47"/>
      <c r="J35" s="47"/>
      <c r="K35" s="43"/>
    </row>
    <row r="36" spans="1:11" ht="15.75">
      <c r="A36" s="9">
        <v>25</v>
      </c>
      <c r="B36" s="18" t="s">
        <v>12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25"/>
    </row>
    <row r="37" spans="1:11" ht="15.75">
      <c r="A37" s="9">
        <v>26</v>
      </c>
      <c r="B37" s="18" t="s">
        <v>13</v>
      </c>
      <c r="C37" s="17">
        <f>SUM(D37:J37)</f>
        <v>16599</v>
      </c>
      <c r="D37" s="17">
        <v>1502</v>
      </c>
      <c r="E37" s="17">
        <v>1750</v>
      </c>
      <c r="F37" s="17">
        <v>2565</v>
      </c>
      <c r="G37" s="17">
        <v>2594</v>
      </c>
      <c r="H37" s="17">
        <v>2404</v>
      </c>
      <c r="I37" s="17">
        <v>2871</v>
      </c>
      <c r="J37" s="17">
        <v>2913</v>
      </c>
      <c r="K37" s="25"/>
    </row>
    <row r="38" spans="1:11" ht="15.75">
      <c r="A38" s="9">
        <v>27</v>
      </c>
      <c r="B38" s="18" t="s">
        <v>14</v>
      </c>
      <c r="C38" s="17">
        <f>SUM(D38:J38)</f>
        <v>1597.4</v>
      </c>
      <c r="D38" s="17">
        <v>1597.4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5"/>
    </row>
    <row r="39" spans="1:11" ht="15.75">
      <c r="A39" s="9">
        <v>28</v>
      </c>
      <c r="B39" s="18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25"/>
    </row>
    <row r="40" spans="1:11" ht="15.75">
      <c r="A40" s="9">
        <v>29</v>
      </c>
      <c r="B40" s="12" t="s">
        <v>34</v>
      </c>
      <c r="C40" s="19">
        <f>C43+C44</f>
        <v>323455.838</v>
      </c>
      <c r="D40" s="19">
        <f>D43+D44</f>
        <v>46493.376000000004</v>
      </c>
      <c r="E40" s="19">
        <f aca="true" t="shared" si="6" ref="E40:J40">E43+E44</f>
        <v>44734.574</v>
      </c>
      <c r="F40" s="19">
        <f t="shared" si="6"/>
        <v>42953.994</v>
      </c>
      <c r="G40" s="19">
        <f t="shared" si="6"/>
        <v>47723.676</v>
      </c>
      <c r="H40" s="19">
        <f t="shared" si="6"/>
        <v>49531.66</v>
      </c>
      <c r="I40" s="19">
        <f t="shared" si="6"/>
        <v>47744.346</v>
      </c>
      <c r="J40" s="19">
        <f t="shared" si="6"/>
        <v>44274.212</v>
      </c>
      <c r="K40" s="26"/>
    </row>
    <row r="41" spans="1:11" ht="15.75">
      <c r="A41" s="9">
        <v>30</v>
      </c>
      <c r="B41" s="18" t="s">
        <v>19</v>
      </c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5.75">
      <c r="A42" s="9">
        <v>31</v>
      </c>
      <c r="B42" s="18" t="s">
        <v>12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9"/>
    </row>
    <row r="43" spans="1:11" ht="15.75">
      <c r="A43" s="9">
        <v>32</v>
      </c>
      <c r="B43" s="18" t="s">
        <v>13</v>
      </c>
      <c r="C43" s="17">
        <f>C30+C37</f>
        <v>215851.3</v>
      </c>
      <c r="D43" s="17">
        <f aca="true" t="shared" si="7" ref="D43:J43">D30+D37</f>
        <v>26513</v>
      </c>
      <c r="E43" s="17">
        <f t="shared" si="7"/>
        <v>30334</v>
      </c>
      <c r="F43" s="17">
        <f t="shared" si="7"/>
        <v>29196</v>
      </c>
      <c r="G43" s="17">
        <f t="shared" si="7"/>
        <v>30153</v>
      </c>
      <c r="H43" s="17">
        <f t="shared" si="7"/>
        <v>32441.3</v>
      </c>
      <c r="I43" s="17">
        <f t="shared" si="7"/>
        <v>32790</v>
      </c>
      <c r="J43" s="17">
        <f t="shared" si="7"/>
        <v>34424</v>
      </c>
      <c r="K43" s="29"/>
    </row>
    <row r="44" spans="1:11" ht="15.75">
      <c r="A44" s="9">
        <v>33</v>
      </c>
      <c r="B44" s="18" t="s">
        <v>14</v>
      </c>
      <c r="C44" s="17">
        <f>C31+C38</f>
        <v>107604.538</v>
      </c>
      <c r="D44" s="17">
        <f aca="true" t="shared" si="8" ref="D44:J44">D31+D38</f>
        <v>19980.376</v>
      </c>
      <c r="E44" s="17">
        <f t="shared" si="8"/>
        <v>14400.574</v>
      </c>
      <c r="F44" s="17">
        <f t="shared" si="8"/>
        <v>13757.994</v>
      </c>
      <c r="G44" s="17">
        <f t="shared" si="8"/>
        <v>17570.676</v>
      </c>
      <c r="H44" s="17">
        <f t="shared" si="8"/>
        <v>17090.36</v>
      </c>
      <c r="I44" s="17">
        <f t="shared" si="8"/>
        <v>14954.346</v>
      </c>
      <c r="J44" s="17">
        <f t="shared" si="8"/>
        <v>9850.212</v>
      </c>
      <c r="K44" s="29"/>
    </row>
    <row r="45" spans="1:11" ht="15.75">
      <c r="A45" s="9">
        <v>34</v>
      </c>
      <c r="B45" s="18" t="s">
        <v>15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29"/>
    </row>
    <row r="46" spans="1:11" ht="18" customHeight="1">
      <c r="A46" s="9">
        <v>35</v>
      </c>
      <c r="B46" s="42" t="s">
        <v>29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5.75">
      <c r="A47" s="9">
        <v>36</v>
      </c>
      <c r="B47" s="12" t="s">
        <v>23</v>
      </c>
      <c r="C47" s="47">
        <f>C51+C52</f>
        <v>41266.14200000001</v>
      </c>
      <c r="D47" s="47">
        <f aca="true" t="shared" si="9" ref="D47:J47">D51+D52</f>
        <v>5220</v>
      </c>
      <c r="E47" s="47">
        <f t="shared" si="9"/>
        <v>6059.894</v>
      </c>
      <c r="F47" s="47">
        <f t="shared" si="9"/>
        <v>6509.719</v>
      </c>
      <c r="G47" s="47">
        <f t="shared" si="9"/>
        <v>4922.1</v>
      </c>
      <c r="H47" s="47">
        <f t="shared" si="9"/>
        <v>5676.429</v>
      </c>
      <c r="I47" s="47">
        <f t="shared" si="9"/>
        <v>6594</v>
      </c>
      <c r="J47" s="47">
        <f t="shared" si="9"/>
        <v>6284</v>
      </c>
      <c r="K47" s="49" t="s">
        <v>38</v>
      </c>
    </row>
    <row r="48" spans="1:11" ht="120" customHeight="1">
      <c r="A48" s="9">
        <v>37</v>
      </c>
      <c r="B48" s="12" t="s">
        <v>27</v>
      </c>
      <c r="C48" s="47"/>
      <c r="D48" s="47"/>
      <c r="E48" s="47"/>
      <c r="F48" s="47"/>
      <c r="G48" s="47"/>
      <c r="H48" s="47"/>
      <c r="I48" s="47"/>
      <c r="J48" s="47"/>
      <c r="K48" s="49"/>
    </row>
    <row r="49" spans="1:11" ht="15.75">
      <c r="A49" s="9">
        <v>38</v>
      </c>
      <c r="B49" s="18" t="s">
        <v>19</v>
      </c>
      <c r="C49" s="47"/>
      <c r="D49" s="47"/>
      <c r="E49" s="47"/>
      <c r="F49" s="47"/>
      <c r="G49" s="47"/>
      <c r="H49" s="47"/>
      <c r="I49" s="47"/>
      <c r="J49" s="47"/>
      <c r="K49" s="49"/>
    </row>
    <row r="50" spans="1:11" ht="15.75">
      <c r="A50" s="9">
        <v>39</v>
      </c>
      <c r="B50" s="18" t="s">
        <v>12</v>
      </c>
      <c r="C50" s="17">
        <f>SUM(D50:J50)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20"/>
    </row>
    <row r="51" spans="1:11" ht="15.75">
      <c r="A51" s="9">
        <v>40</v>
      </c>
      <c r="B51" s="18" t="s">
        <v>13</v>
      </c>
      <c r="C51" s="17">
        <f>SUM(D51:J51)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20"/>
    </row>
    <row r="52" spans="1:11" ht="15.75">
      <c r="A52" s="9">
        <v>41</v>
      </c>
      <c r="B52" s="18" t="s">
        <v>14</v>
      </c>
      <c r="C52" s="17">
        <f>SUM(D52:J52)</f>
        <v>41266.14200000001</v>
      </c>
      <c r="D52" s="17">
        <v>5220</v>
      </c>
      <c r="E52" s="17">
        <v>6059.894</v>
      </c>
      <c r="F52" s="17">
        <v>6509.719</v>
      </c>
      <c r="G52" s="17">
        <v>4922.1</v>
      </c>
      <c r="H52" s="17">
        <v>5676.429</v>
      </c>
      <c r="I52" s="17">
        <v>6594</v>
      </c>
      <c r="J52" s="17">
        <v>6284</v>
      </c>
      <c r="K52" s="20"/>
    </row>
    <row r="53" spans="1:11" ht="15.75">
      <c r="A53" s="9">
        <v>42</v>
      </c>
      <c r="B53" s="18" t="s">
        <v>15</v>
      </c>
      <c r="C53" s="17">
        <f>SUM(D53:J53)</f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20"/>
    </row>
    <row r="54" spans="1:11" ht="15.75">
      <c r="A54" s="9">
        <v>43</v>
      </c>
      <c r="B54" s="12" t="s">
        <v>24</v>
      </c>
      <c r="C54" s="47">
        <f>SUM(D54:J56)</f>
        <v>870.5040000000001</v>
      </c>
      <c r="D54" s="47">
        <f aca="true" t="shared" si="10" ref="D54:J54">SUM(D58:D59)</f>
        <v>131.844</v>
      </c>
      <c r="E54" s="47">
        <f t="shared" si="10"/>
        <v>131.84</v>
      </c>
      <c r="F54" s="47">
        <f t="shared" si="10"/>
        <v>131.84</v>
      </c>
      <c r="G54" s="47">
        <f t="shared" si="10"/>
        <v>131.84</v>
      </c>
      <c r="H54" s="47">
        <f t="shared" si="10"/>
        <v>159.84</v>
      </c>
      <c r="I54" s="47">
        <f t="shared" si="10"/>
        <v>183.3</v>
      </c>
      <c r="J54" s="47">
        <f t="shared" si="10"/>
        <v>0</v>
      </c>
      <c r="K54" s="49">
        <v>76</v>
      </c>
    </row>
    <row r="55" spans="1:11" ht="48.75" customHeight="1">
      <c r="A55" s="9">
        <v>44</v>
      </c>
      <c r="B55" s="12" t="s">
        <v>28</v>
      </c>
      <c r="C55" s="47"/>
      <c r="D55" s="47"/>
      <c r="E55" s="47"/>
      <c r="F55" s="47"/>
      <c r="G55" s="47"/>
      <c r="H55" s="47"/>
      <c r="I55" s="47"/>
      <c r="J55" s="47"/>
      <c r="K55" s="49"/>
    </row>
    <row r="56" spans="1:11" ht="15.75">
      <c r="A56" s="9">
        <v>45</v>
      </c>
      <c r="B56" s="18" t="s">
        <v>19</v>
      </c>
      <c r="C56" s="47"/>
      <c r="D56" s="47"/>
      <c r="E56" s="47"/>
      <c r="F56" s="47"/>
      <c r="G56" s="47"/>
      <c r="H56" s="47"/>
      <c r="I56" s="47"/>
      <c r="J56" s="47"/>
      <c r="K56" s="49"/>
    </row>
    <row r="57" spans="1:11" ht="15.75">
      <c r="A57" s="9">
        <v>46</v>
      </c>
      <c r="B57" s="18" t="s">
        <v>12</v>
      </c>
      <c r="C57" s="17">
        <f>SUM(D57:J57)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25"/>
    </row>
    <row r="58" spans="1:11" ht="15.75">
      <c r="A58" s="9">
        <v>47</v>
      </c>
      <c r="B58" s="18" t="s">
        <v>13</v>
      </c>
      <c r="C58" s="17">
        <f>SUM(D58:J58)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5"/>
    </row>
    <row r="59" spans="1:11" ht="15.75">
      <c r="A59" s="9">
        <v>48</v>
      </c>
      <c r="B59" s="18" t="s">
        <v>14</v>
      </c>
      <c r="C59" s="17">
        <f>SUM(D59:J59)</f>
        <v>870.5040000000001</v>
      </c>
      <c r="D59" s="17">
        <v>131.844</v>
      </c>
      <c r="E59" s="17">
        <v>131.84</v>
      </c>
      <c r="F59" s="17">
        <v>131.84</v>
      </c>
      <c r="G59" s="17">
        <v>131.84</v>
      </c>
      <c r="H59" s="17">
        <v>159.84</v>
      </c>
      <c r="I59" s="17">
        <v>183.3</v>
      </c>
      <c r="J59" s="17">
        <v>0</v>
      </c>
      <c r="K59" s="25"/>
    </row>
    <row r="60" spans="1:11" ht="15.75">
      <c r="A60" s="9">
        <v>49</v>
      </c>
      <c r="B60" s="18" t="s">
        <v>15</v>
      </c>
      <c r="C60" s="17">
        <f>SUM(D60:J60)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25"/>
    </row>
    <row r="61" spans="1:11" ht="15.75">
      <c r="A61" s="9">
        <v>50</v>
      </c>
      <c r="B61" s="12" t="s">
        <v>42</v>
      </c>
      <c r="C61" s="19">
        <f>SUM(D61:J61)</f>
        <v>42136.64600000001</v>
      </c>
      <c r="D61" s="19">
        <f>D64+D65</f>
        <v>5351.844</v>
      </c>
      <c r="E61" s="19">
        <f>E64+E65</f>
        <v>6191.734</v>
      </c>
      <c r="F61" s="19">
        <f>SUM(F63:F66)</f>
        <v>6641.559</v>
      </c>
      <c r="G61" s="19">
        <f>G64+G65</f>
        <v>5053.9400000000005</v>
      </c>
      <c r="H61" s="19">
        <f>H64+H65</f>
        <v>5836.269</v>
      </c>
      <c r="I61" s="19">
        <f>I64+I65</f>
        <v>6777.3</v>
      </c>
      <c r="J61" s="19">
        <f>J64+J65</f>
        <v>6284</v>
      </c>
      <c r="K61" s="26"/>
    </row>
    <row r="62" spans="1:11" ht="15.75">
      <c r="A62" s="9">
        <v>51</v>
      </c>
      <c r="B62" s="18" t="s">
        <v>19</v>
      </c>
      <c r="C62" s="27"/>
      <c r="D62" s="27"/>
      <c r="E62" s="27"/>
      <c r="F62" s="27"/>
      <c r="G62" s="27"/>
      <c r="H62" s="27"/>
      <c r="I62" s="27"/>
      <c r="J62" s="27"/>
      <c r="K62" s="28"/>
    </row>
    <row r="63" spans="1:11" ht="15.75">
      <c r="A63" s="9">
        <v>52</v>
      </c>
      <c r="B63" s="18" t="s">
        <v>12</v>
      </c>
      <c r="C63" s="17">
        <f>SUM(D63:J63)</f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29"/>
    </row>
    <row r="64" spans="1:11" ht="15.75">
      <c r="A64" s="9">
        <v>53</v>
      </c>
      <c r="B64" s="18" t="s">
        <v>13</v>
      </c>
      <c r="C64" s="17">
        <f>SUM(C51+C58)</f>
        <v>0</v>
      </c>
      <c r="D64" s="17">
        <f aca="true" t="shared" si="11" ref="D64:J64">SUM(D51+D58)</f>
        <v>0</v>
      </c>
      <c r="E64" s="17">
        <f t="shared" si="11"/>
        <v>0</v>
      </c>
      <c r="F64" s="17">
        <f t="shared" si="11"/>
        <v>0</v>
      </c>
      <c r="G64" s="17">
        <f t="shared" si="11"/>
        <v>0</v>
      </c>
      <c r="H64" s="17">
        <f t="shared" si="11"/>
        <v>0</v>
      </c>
      <c r="I64" s="17">
        <f t="shared" si="11"/>
        <v>0</v>
      </c>
      <c r="J64" s="17">
        <f t="shared" si="11"/>
        <v>0</v>
      </c>
      <c r="K64" s="29"/>
    </row>
    <row r="65" spans="1:11" ht="15.75">
      <c r="A65" s="9">
        <v>54</v>
      </c>
      <c r="B65" s="18" t="s">
        <v>14</v>
      </c>
      <c r="C65" s="17">
        <f>SUM(C52+C59)</f>
        <v>42136.64600000001</v>
      </c>
      <c r="D65" s="17">
        <f aca="true" t="shared" si="12" ref="D65:J65">SUM(D52+D59)</f>
        <v>5351.844</v>
      </c>
      <c r="E65" s="17">
        <f t="shared" si="12"/>
        <v>6191.734</v>
      </c>
      <c r="F65" s="17">
        <f t="shared" si="12"/>
        <v>6641.559</v>
      </c>
      <c r="G65" s="17">
        <f t="shared" si="12"/>
        <v>5053.9400000000005</v>
      </c>
      <c r="H65" s="17">
        <f t="shared" si="12"/>
        <v>5836.269</v>
      </c>
      <c r="I65" s="17">
        <f t="shared" si="12"/>
        <v>6777.3</v>
      </c>
      <c r="J65" s="17">
        <f t="shared" si="12"/>
        <v>6284</v>
      </c>
      <c r="K65" s="29"/>
    </row>
    <row r="66" spans="1:11" ht="15.75">
      <c r="A66" s="9">
        <v>55</v>
      </c>
      <c r="B66" s="18" t="s">
        <v>15</v>
      </c>
      <c r="C66" s="17">
        <f>SUM(D66:J66)</f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29"/>
    </row>
    <row r="67" spans="1:11" ht="15.75">
      <c r="A67" s="9">
        <v>56</v>
      </c>
      <c r="B67" s="54" t="s">
        <v>30</v>
      </c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.75">
      <c r="A68" s="9">
        <v>57</v>
      </c>
      <c r="B68" s="12" t="s">
        <v>23</v>
      </c>
      <c r="C68" s="47">
        <f>D68+E68+F68+G68+H68+I68+J68</f>
        <v>9305.876000000002</v>
      </c>
      <c r="D68" s="47">
        <f>SUM(D72:D73)</f>
        <v>1382.2</v>
      </c>
      <c r="E68" s="47">
        <f aca="true" t="shared" si="13" ref="E68:J68">SUM(E72:E73)</f>
        <v>1329.2</v>
      </c>
      <c r="F68" s="47">
        <f t="shared" si="13"/>
        <v>1337.7</v>
      </c>
      <c r="G68" s="47">
        <f t="shared" si="13"/>
        <v>1331.1</v>
      </c>
      <c r="H68" s="47">
        <f t="shared" si="13"/>
        <v>1340.6760000000002</v>
      </c>
      <c r="I68" s="47">
        <f t="shared" si="13"/>
        <v>1270.9</v>
      </c>
      <c r="J68" s="47">
        <f t="shared" si="13"/>
        <v>1314.1</v>
      </c>
      <c r="K68" s="43" t="s">
        <v>39</v>
      </c>
    </row>
    <row r="69" spans="1:11" ht="47.25">
      <c r="A69" s="9">
        <v>58</v>
      </c>
      <c r="B69" s="12" t="s">
        <v>44</v>
      </c>
      <c r="C69" s="47"/>
      <c r="D69" s="47"/>
      <c r="E69" s="47"/>
      <c r="F69" s="47"/>
      <c r="G69" s="47"/>
      <c r="H69" s="47"/>
      <c r="I69" s="47"/>
      <c r="J69" s="47"/>
      <c r="K69" s="43"/>
    </row>
    <row r="70" spans="1:11" ht="15.75">
      <c r="A70" s="9">
        <v>59</v>
      </c>
      <c r="B70" s="18" t="s">
        <v>31</v>
      </c>
      <c r="C70" s="47"/>
      <c r="D70" s="47"/>
      <c r="E70" s="47"/>
      <c r="F70" s="47"/>
      <c r="G70" s="47"/>
      <c r="H70" s="47"/>
      <c r="I70" s="47"/>
      <c r="J70" s="47"/>
      <c r="K70" s="43"/>
    </row>
    <row r="71" spans="1:11" ht="15.75">
      <c r="A71" s="9">
        <v>60</v>
      </c>
      <c r="B71" s="18" t="s">
        <v>12</v>
      </c>
      <c r="C71" s="17">
        <f>SUM(D71:J71)</f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25"/>
    </row>
    <row r="72" spans="1:11" ht="15.75">
      <c r="A72" s="9">
        <v>61</v>
      </c>
      <c r="B72" s="18" t="s">
        <v>13</v>
      </c>
      <c r="C72" s="17">
        <f>SUM(D72:J72)</f>
        <v>7601.1</v>
      </c>
      <c r="D72" s="17">
        <v>1079.2</v>
      </c>
      <c r="E72" s="17">
        <v>1079.2</v>
      </c>
      <c r="F72" s="17">
        <v>1087.7</v>
      </c>
      <c r="G72" s="17">
        <v>1081.1</v>
      </c>
      <c r="H72" s="17">
        <v>1068.9</v>
      </c>
      <c r="I72" s="17">
        <v>1080.9</v>
      </c>
      <c r="J72" s="17">
        <v>1124.1</v>
      </c>
      <c r="K72" s="25"/>
    </row>
    <row r="73" spans="1:11" ht="15.75">
      <c r="A73" s="9">
        <v>62</v>
      </c>
      <c r="B73" s="18" t="s">
        <v>14</v>
      </c>
      <c r="C73" s="17">
        <f>E73+D73+F73+G73+H73+I73+J73</f>
        <v>1704.776</v>
      </c>
      <c r="D73" s="17">
        <v>303</v>
      </c>
      <c r="E73" s="17">
        <v>250</v>
      </c>
      <c r="F73" s="17">
        <v>250</v>
      </c>
      <c r="G73" s="17">
        <v>250</v>
      </c>
      <c r="H73" s="17">
        <v>271.776</v>
      </c>
      <c r="I73" s="17">
        <v>190</v>
      </c>
      <c r="J73" s="17">
        <v>190</v>
      </c>
      <c r="K73" s="25"/>
    </row>
    <row r="74" spans="1:11" ht="15.75">
      <c r="A74" s="9">
        <v>63</v>
      </c>
      <c r="B74" s="18" t="s">
        <v>15</v>
      </c>
      <c r="C74" s="17">
        <f>SUM(D74:J74)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25"/>
    </row>
    <row r="75" spans="1:11" ht="15">
      <c r="A75" s="9">
        <v>64</v>
      </c>
      <c r="B75" s="51" t="s">
        <v>32</v>
      </c>
      <c r="C75" s="52"/>
      <c r="D75" s="52"/>
      <c r="E75" s="52"/>
      <c r="F75" s="52"/>
      <c r="G75" s="52"/>
      <c r="H75" s="52"/>
      <c r="I75" s="52"/>
      <c r="J75" s="52"/>
      <c r="K75" s="53"/>
    </row>
    <row r="76" spans="1:11" ht="15.75">
      <c r="A76" s="9">
        <v>65</v>
      </c>
      <c r="B76" s="12" t="s">
        <v>23</v>
      </c>
      <c r="C76" s="35">
        <v>165</v>
      </c>
      <c r="D76" s="35">
        <f aca="true" t="shared" si="14" ref="D76:J76">D80+D81</f>
        <v>55</v>
      </c>
      <c r="E76" s="35">
        <f t="shared" si="14"/>
        <v>55</v>
      </c>
      <c r="F76" s="35">
        <f t="shared" si="14"/>
        <v>55</v>
      </c>
      <c r="G76" s="35">
        <v>0</v>
      </c>
      <c r="H76" s="35">
        <f t="shared" si="14"/>
        <v>0</v>
      </c>
      <c r="I76" s="35">
        <f t="shared" si="14"/>
        <v>0</v>
      </c>
      <c r="J76" s="35">
        <f t="shared" si="14"/>
        <v>0</v>
      </c>
      <c r="K76" s="43" t="s">
        <v>57</v>
      </c>
    </row>
    <row r="77" spans="1:11" ht="54" customHeight="1">
      <c r="A77" s="9">
        <v>66</v>
      </c>
      <c r="B77" s="12" t="s">
        <v>50</v>
      </c>
      <c r="C77" s="36"/>
      <c r="D77" s="36"/>
      <c r="E77" s="36"/>
      <c r="F77" s="36"/>
      <c r="G77" s="36"/>
      <c r="H77" s="36"/>
      <c r="I77" s="36"/>
      <c r="J77" s="36"/>
      <c r="K77" s="43"/>
    </row>
    <row r="78" spans="1:11" ht="15.75">
      <c r="A78" s="9">
        <v>67</v>
      </c>
      <c r="B78" s="18" t="s">
        <v>31</v>
      </c>
      <c r="C78" s="37"/>
      <c r="D78" s="37"/>
      <c r="E78" s="37"/>
      <c r="F78" s="37"/>
      <c r="G78" s="37"/>
      <c r="H78" s="37"/>
      <c r="I78" s="37"/>
      <c r="J78" s="37"/>
      <c r="K78" s="43"/>
    </row>
    <row r="79" spans="1:11" ht="15.75">
      <c r="A79" s="9">
        <v>68</v>
      </c>
      <c r="B79" s="18" t="s">
        <v>12</v>
      </c>
      <c r="C79" s="17">
        <f>SUM(D79:J79)</f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5"/>
    </row>
    <row r="80" spans="1:11" ht="15.75">
      <c r="A80" s="9">
        <v>69</v>
      </c>
      <c r="B80" s="18" t="s">
        <v>13</v>
      </c>
      <c r="C80" s="17">
        <f>SUM(D80:J80)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25"/>
    </row>
    <row r="81" spans="1:11" ht="15.75">
      <c r="A81" s="9">
        <v>67</v>
      </c>
      <c r="B81" s="18" t="s">
        <v>14</v>
      </c>
      <c r="C81" s="17">
        <v>165</v>
      </c>
      <c r="D81" s="17">
        <v>55</v>
      </c>
      <c r="E81" s="17">
        <v>55</v>
      </c>
      <c r="F81" s="17">
        <v>55</v>
      </c>
      <c r="G81" s="17">
        <v>0</v>
      </c>
      <c r="H81" s="17">
        <v>0</v>
      </c>
      <c r="I81" s="17">
        <v>0</v>
      </c>
      <c r="J81" s="17">
        <v>0</v>
      </c>
      <c r="K81" s="25"/>
    </row>
    <row r="82" spans="1:11" ht="15.75">
      <c r="A82" s="9">
        <v>68</v>
      </c>
      <c r="B82" s="18" t="s">
        <v>15</v>
      </c>
      <c r="C82" s="17">
        <f>SUM(D82:J82)</f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25"/>
    </row>
    <row r="83" spans="1:11" ht="15.75">
      <c r="A83" s="9">
        <v>69</v>
      </c>
      <c r="B83" s="12" t="s">
        <v>24</v>
      </c>
      <c r="C83" s="35">
        <f>C87+C88</f>
        <v>128.1</v>
      </c>
      <c r="D83" s="35">
        <f aca="true" t="shared" si="15" ref="D83:J83">D87+D88</f>
        <v>0</v>
      </c>
      <c r="E83" s="35">
        <f t="shared" si="15"/>
        <v>0</v>
      </c>
      <c r="F83" s="35">
        <f t="shared" si="15"/>
        <v>0</v>
      </c>
      <c r="G83" s="35">
        <v>98.1</v>
      </c>
      <c r="H83" s="35">
        <f t="shared" si="15"/>
        <v>0</v>
      </c>
      <c r="I83" s="35">
        <f t="shared" si="15"/>
        <v>30</v>
      </c>
      <c r="J83" s="35">
        <f t="shared" si="15"/>
        <v>0</v>
      </c>
      <c r="K83" s="32" t="s">
        <v>58</v>
      </c>
    </row>
    <row r="84" spans="1:11" ht="80.25" customHeight="1">
      <c r="A84" s="9">
        <v>70</v>
      </c>
      <c r="B84" s="12" t="s">
        <v>59</v>
      </c>
      <c r="C84" s="55"/>
      <c r="D84" s="55"/>
      <c r="E84" s="55"/>
      <c r="F84" s="55"/>
      <c r="G84" s="55"/>
      <c r="H84" s="55"/>
      <c r="I84" s="55"/>
      <c r="J84" s="55"/>
      <c r="K84" s="33"/>
    </row>
    <row r="85" spans="1:11" ht="15.75">
      <c r="A85" s="9">
        <v>71</v>
      </c>
      <c r="B85" s="18" t="s">
        <v>31</v>
      </c>
      <c r="C85" s="37"/>
      <c r="D85" s="37"/>
      <c r="E85" s="37"/>
      <c r="F85" s="37"/>
      <c r="G85" s="37"/>
      <c r="H85" s="37"/>
      <c r="I85" s="37"/>
      <c r="J85" s="37"/>
      <c r="K85" s="34"/>
    </row>
    <row r="86" spans="1:11" ht="15.75">
      <c r="A86" s="9">
        <v>72</v>
      </c>
      <c r="B86" s="18" t="s">
        <v>12</v>
      </c>
      <c r="C86" s="17">
        <f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25"/>
    </row>
    <row r="87" spans="1:11" ht="15.75">
      <c r="A87" s="9">
        <v>73</v>
      </c>
      <c r="B87" s="18" t="s">
        <v>13</v>
      </c>
      <c r="C87" s="17">
        <f>SUM(D87:J87)</f>
        <v>30.2</v>
      </c>
      <c r="D87" s="17">
        <v>0</v>
      </c>
      <c r="E87" s="17">
        <v>0</v>
      </c>
      <c r="F87" s="17">
        <v>0</v>
      </c>
      <c r="G87" s="17">
        <v>30.2</v>
      </c>
      <c r="H87" s="17">
        <v>0</v>
      </c>
      <c r="I87" s="17">
        <v>0</v>
      </c>
      <c r="J87" s="17">
        <v>0</v>
      </c>
      <c r="K87" s="25"/>
    </row>
    <row r="88" spans="1:11" ht="15.75">
      <c r="A88" s="9">
        <v>74</v>
      </c>
      <c r="B88" s="18" t="s">
        <v>14</v>
      </c>
      <c r="C88" s="17">
        <f>SUM(D88:J88)</f>
        <v>97.9</v>
      </c>
      <c r="D88" s="17">
        <v>0</v>
      </c>
      <c r="E88" s="17">
        <v>0</v>
      </c>
      <c r="F88" s="17">
        <v>0</v>
      </c>
      <c r="G88" s="17">
        <v>67.9</v>
      </c>
      <c r="H88" s="17">
        <v>0</v>
      </c>
      <c r="I88" s="17">
        <v>30</v>
      </c>
      <c r="J88" s="17">
        <v>0</v>
      </c>
      <c r="K88" s="25"/>
    </row>
    <row r="89" spans="1:11" ht="15.75">
      <c r="A89" s="9">
        <v>75</v>
      </c>
      <c r="B89" s="18" t="s">
        <v>15</v>
      </c>
      <c r="C89" s="17">
        <f>SUM(D89:J89)</f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25"/>
    </row>
    <row r="90" spans="1:11" ht="15.75">
      <c r="A90" s="9">
        <v>76</v>
      </c>
      <c r="B90" s="12" t="s">
        <v>46</v>
      </c>
      <c r="C90" s="35">
        <f>C94+C95</f>
        <v>81</v>
      </c>
      <c r="D90" s="35">
        <f aca="true" t="shared" si="16" ref="D90:J90">D94+D95</f>
        <v>0</v>
      </c>
      <c r="E90" s="35">
        <f t="shared" si="16"/>
        <v>0</v>
      </c>
      <c r="F90" s="35">
        <f t="shared" si="16"/>
        <v>0</v>
      </c>
      <c r="G90" s="35">
        <f t="shared" si="16"/>
        <v>26</v>
      </c>
      <c r="H90" s="35">
        <f t="shared" si="16"/>
        <v>30</v>
      </c>
      <c r="I90" s="35">
        <f t="shared" si="16"/>
        <v>25</v>
      </c>
      <c r="J90" s="35">
        <f t="shared" si="16"/>
        <v>0</v>
      </c>
      <c r="K90" s="32" t="s">
        <v>51</v>
      </c>
    </row>
    <row r="91" spans="1:11" ht="69.75" customHeight="1">
      <c r="A91" s="9">
        <v>77</v>
      </c>
      <c r="B91" s="12" t="s">
        <v>53</v>
      </c>
      <c r="C91" s="55"/>
      <c r="D91" s="55"/>
      <c r="E91" s="55"/>
      <c r="F91" s="55"/>
      <c r="G91" s="55"/>
      <c r="H91" s="55"/>
      <c r="I91" s="55"/>
      <c r="J91" s="55"/>
      <c r="K91" s="33"/>
    </row>
    <row r="92" spans="1:11" ht="19.5" customHeight="1">
      <c r="A92" s="9">
        <v>78</v>
      </c>
      <c r="B92" s="18" t="s">
        <v>31</v>
      </c>
      <c r="C92" s="37"/>
      <c r="D92" s="37"/>
      <c r="E92" s="37"/>
      <c r="F92" s="37"/>
      <c r="G92" s="37"/>
      <c r="H92" s="37"/>
      <c r="I92" s="37"/>
      <c r="J92" s="37"/>
      <c r="K92" s="34"/>
    </row>
    <row r="93" spans="1:11" ht="19.5" customHeight="1">
      <c r="A93" s="9">
        <v>79</v>
      </c>
      <c r="B93" s="18" t="s">
        <v>12</v>
      </c>
      <c r="C93" s="17">
        <f>SUM(D93:J93)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25"/>
    </row>
    <row r="94" spans="1:11" ht="19.5" customHeight="1">
      <c r="A94" s="9">
        <v>80</v>
      </c>
      <c r="B94" s="18" t="s">
        <v>13</v>
      </c>
      <c r="C94" s="17">
        <f>SUM(D94:J94)</f>
        <v>13</v>
      </c>
      <c r="D94" s="17">
        <v>0</v>
      </c>
      <c r="E94" s="17">
        <v>0</v>
      </c>
      <c r="F94" s="17">
        <v>0</v>
      </c>
      <c r="G94" s="17">
        <v>13</v>
      </c>
      <c r="H94" s="17">
        <v>0</v>
      </c>
      <c r="I94" s="17">
        <v>0</v>
      </c>
      <c r="J94" s="17">
        <v>0</v>
      </c>
      <c r="K94" s="25"/>
    </row>
    <row r="95" spans="1:11" ht="19.5" customHeight="1">
      <c r="A95" s="9">
        <v>81</v>
      </c>
      <c r="B95" s="18" t="s">
        <v>14</v>
      </c>
      <c r="C95" s="17">
        <f>SUM(D95:J95)</f>
        <v>68</v>
      </c>
      <c r="D95" s="17">
        <v>0</v>
      </c>
      <c r="E95" s="17">
        <v>0</v>
      </c>
      <c r="F95" s="17">
        <v>0</v>
      </c>
      <c r="G95" s="17">
        <v>13</v>
      </c>
      <c r="H95" s="17">
        <v>30</v>
      </c>
      <c r="I95" s="17">
        <v>25</v>
      </c>
      <c r="J95" s="17">
        <v>0</v>
      </c>
      <c r="K95" s="25"/>
    </row>
    <row r="96" spans="1:11" ht="19.5" customHeight="1">
      <c r="A96" s="9">
        <v>82</v>
      </c>
      <c r="B96" s="18" t="s">
        <v>15</v>
      </c>
      <c r="C96" s="17">
        <f>SUM(D96:J96)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25"/>
    </row>
    <row r="97" spans="1:11" ht="19.5" customHeight="1">
      <c r="A97" s="9">
        <v>83</v>
      </c>
      <c r="B97" s="12" t="s">
        <v>48</v>
      </c>
      <c r="C97" s="35">
        <f>C101+C102</f>
        <v>84.2</v>
      </c>
      <c r="D97" s="35">
        <f aca="true" t="shared" si="17" ref="D97:J97">D101+D102</f>
        <v>0</v>
      </c>
      <c r="E97" s="35">
        <f t="shared" si="17"/>
        <v>0</v>
      </c>
      <c r="F97" s="35">
        <f t="shared" si="17"/>
        <v>0</v>
      </c>
      <c r="G97" s="35">
        <f t="shared" si="17"/>
        <v>59.2</v>
      </c>
      <c r="H97" s="35">
        <f t="shared" si="17"/>
        <v>25</v>
      </c>
      <c r="I97" s="35">
        <f t="shared" si="17"/>
        <v>0</v>
      </c>
      <c r="J97" s="35">
        <f t="shared" si="17"/>
        <v>0</v>
      </c>
      <c r="K97" s="32" t="s">
        <v>52</v>
      </c>
    </row>
    <row r="98" spans="1:11" ht="81" customHeight="1">
      <c r="A98" s="9">
        <v>84</v>
      </c>
      <c r="B98" s="12" t="s">
        <v>54</v>
      </c>
      <c r="C98" s="55"/>
      <c r="D98" s="55"/>
      <c r="E98" s="55"/>
      <c r="F98" s="55"/>
      <c r="G98" s="55"/>
      <c r="H98" s="55"/>
      <c r="I98" s="55"/>
      <c r="J98" s="55"/>
      <c r="K98" s="33"/>
    </row>
    <row r="99" spans="1:11" ht="19.5" customHeight="1">
      <c r="A99" s="9">
        <v>85</v>
      </c>
      <c r="B99" s="18" t="s">
        <v>31</v>
      </c>
      <c r="C99" s="37"/>
      <c r="D99" s="37"/>
      <c r="E99" s="37"/>
      <c r="F99" s="37"/>
      <c r="G99" s="37"/>
      <c r="H99" s="37"/>
      <c r="I99" s="37"/>
      <c r="J99" s="37"/>
      <c r="K99" s="34"/>
    </row>
    <row r="100" spans="1:11" ht="19.5" customHeight="1">
      <c r="A100" s="9">
        <v>86</v>
      </c>
      <c r="B100" s="18" t="s">
        <v>12</v>
      </c>
      <c r="C100" s="17">
        <f>SUM(D100:J100)</f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25"/>
    </row>
    <row r="101" spans="1:11" ht="19.5" customHeight="1">
      <c r="A101" s="9">
        <v>87</v>
      </c>
      <c r="B101" s="18" t="s">
        <v>13</v>
      </c>
      <c r="C101" s="17">
        <f>SUM(D101:J101)</f>
        <v>29.6</v>
      </c>
      <c r="D101" s="17">
        <v>0</v>
      </c>
      <c r="E101" s="17">
        <v>0</v>
      </c>
      <c r="F101" s="17">
        <v>0</v>
      </c>
      <c r="G101" s="17">
        <v>29.6</v>
      </c>
      <c r="H101" s="17">
        <v>0</v>
      </c>
      <c r="I101" s="17">
        <v>0</v>
      </c>
      <c r="J101" s="17">
        <v>0</v>
      </c>
      <c r="K101" s="25"/>
    </row>
    <row r="102" spans="1:11" ht="19.5" customHeight="1">
      <c r="A102" s="9">
        <v>88</v>
      </c>
      <c r="B102" s="18" t="s">
        <v>14</v>
      </c>
      <c r="C102" s="17">
        <f>SUM(D102:J102)</f>
        <v>54.6</v>
      </c>
      <c r="D102" s="17">
        <v>0</v>
      </c>
      <c r="E102" s="17">
        <v>0</v>
      </c>
      <c r="F102" s="17">
        <v>0</v>
      </c>
      <c r="G102" s="17">
        <v>29.6</v>
      </c>
      <c r="H102" s="17">
        <v>25</v>
      </c>
      <c r="I102" s="17">
        <v>0</v>
      </c>
      <c r="J102" s="17">
        <v>0</v>
      </c>
      <c r="K102" s="25"/>
    </row>
    <row r="103" spans="1:11" ht="19.5" customHeight="1">
      <c r="A103" s="9">
        <v>89</v>
      </c>
      <c r="B103" s="18" t="s">
        <v>15</v>
      </c>
      <c r="C103" s="17">
        <f>SUM(D103:J103)</f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25"/>
    </row>
    <row r="104" spans="1:11" ht="19.5" customHeight="1">
      <c r="A104" s="9">
        <v>90</v>
      </c>
      <c r="B104" s="12" t="s">
        <v>49</v>
      </c>
      <c r="C104" s="35">
        <f>SUM(D104:J104)</f>
        <v>458.3</v>
      </c>
      <c r="D104" s="35">
        <f aca="true" t="shared" si="18" ref="D104:J104">D107+D108</f>
        <v>55</v>
      </c>
      <c r="E104" s="35">
        <f t="shared" si="18"/>
        <v>55</v>
      </c>
      <c r="F104" s="35">
        <f t="shared" si="18"/>
        <v>55</v>
      </c>
      <c r="G104" s="35">
        <f t="shared" si="18"/>
        <v>183.3</v>
      </c>
      <c r="H104" s="35">
        <f t="shared" si="18"/>
        <v>55</v>
      </c>
      <c r="I104" s="35">
        <f t="shared" si="18"/>
        <v>55</v>
      </c>
      <c r="J104" s="35">
        <f t="shared" si="18"/>
        <v>0</v>
      </c>
      <c r="K104" s="32"/>
    </row>
    <row r="105" spans="1:11" ht="19.5" customHeight="1">
      <c r="A105" s="9">
        <v>91</v>
      </c>
      <c r="B105" s="18" t="s">
        <v>19</v>
      </c>
      <c r="C105" s="37"/>
      <c r="D105" s="37"/>
      <c r="E105" s="37"/>
      <c r="F105" s="37"/>
      <c r="G105" s="37"/>
      <c r="H105" s="37"/>
      <c r="I105" s="37"/>
      <c r="J105" s="37"/>
      <c r="K105" s="34"/>
    </row>
    <row r="106" spans="1:11" ht="19.5" customHeight="1">
      <c r="A106" s="9">
        <v>92</v>
      </c>
      <c r="B106" s="18" t="s">
        <v>12</v>
      </c>
      <c r="C106" s="17">
        <f>SUM(D106:J106)</f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25"/>
    </row>
    <row r="107" spans="1:11" ht="19.5" customHeight="1">
      <c r="A107" s="9">
        <v>93</v>
      </c>
      <c r="B107" s="18" t="s">
        <v>13</v>
      </c>
      <c r="C107" s="17">
        <f>C101+C94+C87+C80</f>
        <v>72.8</v>
      </c>
      <c r="D107" s="17">
        <f aca="true" t="shared" si="19" ref="D107:J107">D101+D94+D87+D80</f>
        <v>0</v>
      </c>
      <c r="E107" s="17">
        <f t="shared" si="19"/>
        <v>0</v>
      </c>
      <c r="F107" s="17">
        <f t="shared" si="19"/>
        <v>0</v>
      </c>
      <c r="G107" s="17">
        <f t="shared" si="19"/>
        <v>72.8</v>
      </c>
      <c r="H107" s="17">
        <f t="shared" si="19"/>
        <v>0</v>
      </c>
      <c r="I107" s="17">
        <f t="shared" si="19"/>
        <v>0</v>
      </c>
      <c r="J107" s="17">
        <f t="shared" si="19"/>
        <v>0</v>
      </c>
      <c r="K107" s="25"/>
    </row>
    <row r="108" spans="1:11" ht="19.5" customHeight="1">
      <c r="A108" s="9">
        <v>94</v>
      </c>
      <c r="B108" s="18" t="s">
        <v>14</v>
      </c>
      <c r="C108" s="17">
        <f>C102+C95+C88+C81</f>
        <v>385.5</v>
      </c>
      <c r="D108" s="17">
        <f aca="true" t="shared" si="20" ref="D108:J108">D102+D95+D88+D81</f>
        <v>55</v>
      </c>
      <c r="E108" s="17">
        <f t="shared" si="20"/>
        <v>55</v>
      </c>
      <c r="F108" s="17">
        <f t="shared" si="20"/>
        <v>55</v>
      </c>
      <c r="G108" s="17">
        <f t="shared" si="20"/>
        <v>110.5</v>
      </c>
      <c r="H108" s="17">
        <f t="shared" si="20"/>
        <v>55</v>
      </c>
      <c r="I108" s="17">
        <f t="shared" si="20"/>
        <v>55</v>
      </c>
      <c r="J108" s="17">
        <f t="shared" si="20"/>
        <v>0</v>
      </c>
      <c r="K108" s="25"/>
    </row>
    <row r="109" spans="1:11" ht="21.75" customHeight="1">
      <c r="A109" s="9">
        <v>95</v>
      </c>
      <c r="B109" s="18" t="s">
        <v>15</v>
      </c>
      <c r="C109" s="17">
        <f>SUM(D109:J109)</f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25"/>
    </row>
    <row r="110" spans="1:11" ht="15">
      <c r="A110" s="9">
        <v>96</v>
      </c>
      <c r="B110" s="51" t="s">
        <v>33</v>
      </c>
      <c r="C110" s="52"/>
      <c r="D110" s="52"/>
      <c r="E110" s="52"/>
      <c r="F110" s="52"/>
      <c r="G110" s="52"/>
      <c r="H110" s="52"/>
      <c r="I110" s="52"/>
      <c r="J110" s="52"/>
      <c r="K110" s="53"/>
    </row>
    <row r="111" spans="1:11" ht="15.75">
      <c r="A111" s="9">
        <v>97</v>
      </c>
      <c r="B111" s="12" t="s">
        <v>23</v>
      </c>
      <c r="C111" s="35">
        <f>C115+C116</f>
        <v>99.95</v>
      </c>
      <c r="D111" s="35">
        <f aca="true" t="shared" si="21" ref="D111:J111">D115+D116</f>
        <v>0</v>
      </c>
      <c r="E111" s="35">
        <f t="shared" si="21"/>
        <v>8</v>
      </c>
      <c r="F111" s="35">
        <f t="shared" si="21"/>
        <v>23</v>
      </c>
      <c r="G111" s="35">
        <f t="shared" si="21"/>
        <v>23</v>
      </c>
      <c r="H111" s="35">
        <f t="shared" si="21"/>
        <v>22.95</v>
      </c>
      <c r="I111" s="35">
        <f t="shared" si="21"/>
        <v>23</v>
      </c>
      <c r="J111" s="35">
        <f t="shared" si="21"/>
        <v>0</v>
      </c>
      <c r="K111" s="32" t="s">
        <v>40</v>
      </c>
    </row>
    <row r="112" spans="1:11" ht="31.5">
      <c r="A112" s="9">
        <v>98</v>
      </c>
      <c r="B112" s="12" t="s">
        <v>45</v>
      </c>
      <c r="C112" s="36"/>
      <c r="D112" s="36"/>
      <c r="E112" s="36"/>
      <c r="F112" s="36"/>
      <c r="G112" s="36"/>
      <c r="H112" s="36"/>
      <c r="I112" s="36"/>
      <c r="J112" s="36"/>
      <c r="K112" s="33"/>
    </row>
    <row r="113" spans="1:11" ht="15.75">
      <c r="A113" s="9">
        <v>99</v>
      </c>
      <c r="B113" s="18" t="s">
        <v>31</v>
      </c>
      <c r="C113" s="37"/>
      <c r="D113" s="37"/>
      <c r="E113" s="37"/>
      <c r="F113" s="37"/>
      <c r="G113" s="37"/>
      <c r="H113" s="37"/>
      <c r="I113" s="37"/>
      <c r="J113" s="37"/>
      <c r="K113" s="34"/>
    </row>
    <row r="114" spans="1:11" ht="15.75">
      <c r="A114" s="9">
        <v>100</v>
      </c>
      <c r="B114" s="18" t="s">
        <v>12</v>
      </c>
      <c r="C114" s="17">
        <f>SUM(D114:J114)</f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25"/>
    </row>
    <row r="115" spans="1:11" ht="15.75">
      <c r="A115" s="9">
        <v>101</v>
      </c>
      <c r="B115" s="18" t="s">
        <v>13</v>
      </c>
      <c r="C115" s="17">
        <f>SUM(D115:J115)</f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25"/>
    </row>
    <row r="116" spans="1:11" ht="15.75">
      <c r="A116" s="9">
        <v>102</v>
      </c>
      <c r="B116" s="18" t="s">
        <v>14</v>
      </c>
      <c r="C116" s="17">
        <f>SUM(D116:J116)</f>
        <v>99.95</v>
      </c>
      <c r="D116" s="17">
        <v>0</v>
      </c>
      <c r="E116" s="17">
        <v>8</v>
      </c>
      <c r="F116" s="17">
        <v>23</v>
      </c>
      <c r="G116" s="17">
        <v>23</v>
      </c>
      <c r="H116" s="17">
        <v>22.95</v>
      </c>
      <c r="I116" s="17">
        <v>23</v>
      </c>
      <c r="J116" s="17">
        <v>0</v>
      </c>
      <c r="K116" s="25"/>
    </row>
    <row r="117" spans="1:11" ht="15.75">
      <c r="A117" s="9">
        <v>103</v>
      </c>
      <c r="B117" s="18" t="s">
        <v>15</v>
      </c>
      <c r="C117" s="17">
        <f>SUM(D117:J117)</f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25"/>
    </row>
    <row r="118" spans="2:11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</sheetData>
  <sheetProtection/>
  <mergeCells count="120">
    <mergeCell ref="J97:J99"/>
    <mergeCell ref="K97:K99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I90:I92"/>
    <mergeCell ref="J90:J92"/>
    <mergeCell ref="K90:K92"/>
    <mergeCell ref="C97:C99"/>
    <mergeCell ref="D97:D99"/>
    <mergeCell ref="E97:E99"/>
    <mergeCell ref="F97:F99"/>
    <mergeCell ref="G97:G99"/>
    <mergeCell ref="H97:H99"/>
    <mergeCell ref="I97:I99"/>
    <mergeCell ref="C90:C92"/>
    <mergeCell ref="D90:D92"/>
    <mergeCell ref="E90:E92"/>
    <mergeCell ref="F90:F92"/>
    <mergeCell ref="G90:G92"/>
    <mergeCell ref="H90:H92"/>
    <mergeCell ref="C83:C85"/>
    <mergeCell ref="D83:D85"/>
    <mergeCell ref="E83:E85"/>
    <mergeCell ref="F83:F85"/>
    <mergeCell ref="G83:G85"/>
    <mergeCell ref="K104:K105"/>
    <mergeCell ref="H83:H85"/>
    <mergeCell ref="I83:I85"/>
    <mergeCell ref="J83:J85"/>
    <mergeCell ref="K83:K85"/>
    <mergeCell ref="B75:K75"/>
    <mergeCell ref="G47:G49"/>
    <mergeCell ref="H47:H49"/>
    <mergeCell ref="G54:G56"/>
    <mergeCell ref="H54:H56"/>
    <mergeCell ref="I54:I56"/>
    <mergeCell ref="B67:K67"/>
    <mergeCell ref="D68:D70"/>
    <mergeCell ref="E68:E70"/>
    <mergeCell ref="F68:F70"/>
    <mergeCell ref="B110:K110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A7:K7"/>
    <mergeCell ref="C47:C49"/>
    <mergeCell ref="D47:D49"/>
    <mergeCell ref="E47:E49"/>
    <mergeCell ref="F47:F49"/>
    <mergeCell ref="I47:I49"/>
    <mergeCell ref="J47:J49"/>
    <mergeCell ref="B46:K46"/>
    <mergeCell ref="K33:K35"/>
    <mergeCell ref="J33:J35"/>
    <mergeCell ref="G68:G70"/>
    <mergeCell ref="C54:C56"/>
    <mergeCell ref="D54:D56"/>
    <mergeCell ref="E54:E56"/>
    <mergeCell ref="F54:F56"/>
    <mergeCell ref="C68:C70"/>
    <mergeCell ref="I33:I35"/>
    <mergeCell ref="K47:K49"/>
    <mergeCell ref="H68:H70"/>
    <mergeCell ref="I68:I70"/>
    <mergeCell ref="J68:J70"/>
    <mergeCell ref="K68:K70"/>
    <mergeCell ref="I26:I28"/>
    <mergeCell ref="J26:J28"/>
    <mergeCell ref="J54:J56"/>
    <mergeCell ref="K54:K56"/>
    <mergeCell ref="C33:C35"/>
    <mergeCell ref="D33:D35"/>
    <mergeCell ref="E33:E35"/>
    <mergeCell ref="F33:F35"/>
    <mergeCell ref="G33:G35"/>
    <mergeCell ref="H33:H35"/>
    <mergeCell ref="C26:C28"/>
    <mergeCell ref="D26:D28"/>
    <mergeCell ref="E26:E28"/>
    <mergeCell ref="F26:F28"/>
    <mergeCell ref="G26:G28"/>
    <mergeCell ref="H26:H28"/>
    <mergeCell ref="K26:K28"/>
    <mergeCell ref="B25:K25"/>
    <mergeCell ref="G18:G20"/>
    <mergeCell ref="H18:H20"/>
    <mergeCell ref="C18:C20"/>
    <mergeCell ref="D18:D20"/>
    <mergeCell ref="E18:E20"/>
    <mergeCell ref="F18:F20"/>
    <mergeCell ref="I18:I20"/>
    <mergeCell ref="J18:J20"/>
    <mergeCell ref="K18:K20"/>
    <mergeCell ref="A9:A10"/>
    <mergeCell ref="B9:B10"/>
    <mergeCell ref="K9:K10"/>
    <mergeCell ref="C9:J9"/>
    <mergeCell ref="B17:K17"/>
    <mergeCell ref="H5:J5"/>
    <mergeCell ref="K111:K113"/>
    <mergeCell ref="C111:C113"/>
    <mergeCell ref="D111:D113"/>
    <mergeCell ref="E111:E113"/>
    <mergeCell ref="F111:F113"/>
    <mergeCell ref="G111:G113"/>
    <mergeCell ref="H111:H113"/>
    <mergeCell ref="I111:I113"/>
    <mergeCell ref="J111:J113"/>
  </mergeCells>
  <printOptions/>
  <pageMargins left="0.7086614173228347" right="0.3937007874015748" top="0.42" bottom="0.25" header="0" footer="0"/>
  <pageSetup horizontalDpi="180" verticalDpi="180" orientation="landscape" paperSize="9" scale="88" r:id="rId1"/>
  <rowBreaks count="3" manualBreakCount="3">
    <brk id="24" max="255" man="1"/>
    <brk id="45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2017-10-26T09:03:54Z</cp:lastPrinted>
  <dcterms:created xsi:type="dcterms:W3CDTF">2006-09-28T05:33:49Z</dcterms:created>
  <dcterms:modified xsi:type="dcterms:W3CDTF">2020-02-07T10:12:22Z</dcterms:modified>
  <cp:category/>
  <cp:version/>
  <cp:contentType/>
  <cp:contentStatus/>
</cp:coreProperties>
</file>