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240" windowWidth="9720" windowHeight="7200"/>
  </bookViews>
  <sheets>
    <sheet name="План мероприятий" sheetId="6" r:id="rId1"/>
    <sheet name="Лист1" sheetId="7" r:id="rId2"/>
  </sheets>
  <definedNames>
    <definedName name="_xlnm.Print_Titles" localSheetId="0">'План мероприятий'!$12:$13</definedName>
  </definedNames>
  <calcPr calcId="125725"/>
</workbook>
</file>

<file path=xl/calcChain.xml><?xml version="1.0" encoding="utf-8"?>
<calcChain xmlns="http://schemas.openxmlformats.org/spreadsheetml/2006/main">
  <c r="M19" i="6"/>
  <c r="L19"/>
  <c r="K19"/>
  <c r="J19"/>
  <c r="C66"/>
  <c r="C59"/>
  <c r="D59"/>
  <c r="C60"/>
  <c r="D60"/>
  <c r="C63"/>
  <c r="C42"/>
  <c r="C68" l="1"/>
  <c r="C71"/>
  <c r="C67"/>
  <c r="C40"/>
  <c r="C41"/>
  <c r="C27"/>
  <c r="J23"/>
  <c r="J22" s="1"/>
  <c r="L23"/>
  <c r="L22" s="1"/>
  <c r="C22" s="1"/>
  <c r="C19" s="1"/>
  <c r="M23"/>
  <c r="M22" s="1"/>
  <c r="M67"/>
  <c r="L67"/>
  <c r="K67"/>
  <c r="M66"/>
  <c r="L66"/>
  <c r="K66"/>
  <c r="M60"/>
  <c r="L60"/>
  <c r="K60"/>
  <c r="M59"/>
  <c r="L59"/>
  <c r="K59"/>
  <c r="M41"/>
  <c r="L41"/>
  <c r="K41"/>
  <c r="M40"/>
  <c r="L40"/>
  <c r="K40"/>
  <c r="C23" l="1"/>
  <c r="I67"/>
  <c r="I66" l="1"/>
  <c r="J41" l="1"/>
  <c r="J40" s="1"/>
  <c r="I41"/>
  <c r="I40"/>
  <c r="I23"/>
  <c r="H41"/>
  <c r="H40" s="1"/>
  <c r="H23"/>
  <c r="H22" s="1"/>
  <c r="I15" l="1"/>
  <c r="I22"/>
  <c r="I19" s="1"/>
  <c r="G23"/>
  <c r="G22" s="1"/>
  <c r="F41"/>
  <c r="F40" s="1"/>
  <c r="F23"/>
  <c r="F22" s="1"/>
  <c r="C64" l="1"/>
  <c r="F59" l="1"/>
  <c r="G59"/>
  <c r="H59"/>
  <c r="I59"/>
  <c r="J59"/>
  <c r="F60"/>
  <c r="G60"/>
  <c r="H60"/>
  <c r="I60"/>
  <c r="J60"/>
  <c r="E60"/>
  <c r="E59"/>
  <c r="E41"/>
  <c r="E40"/>
  <c r="E23"/>
  <c r="D67"/>
  <c r="D66" s="1"/>
  <c r="J67"/>
  <c r="H67"/>
  <c r="G67"/>
  <c r="G66" s="1"/>
  <c r="F67"/>
  <c r="F15" s="1"/>
  <c r="E67"/>
  <c r="E66" s="1"/>
  <c r="D19" l="1"/>
  <c r="G19"/>
  <c r="D15"/>
  <c r="H19"/>
  <c r="F19"/>
  <c r="G15"/>
  <c r="E19"/>
  <c r="F66"/>
  <c r="E22"/>
  <c r="H66"/>
  <c r="J66"/>
  <c r="C15" l="1"/>
  <c r="E15"/>
  <c r="H15"/>
</calcChain>
</file>

<file path=xl/sharedStrings.xml><?xml version="1.0" encoding="utf-8"?>
<sst xmlns="http://schemas.openxmlformats.org/spreadsheetml/2006/main" count="72" uniqueCount="63">
  <si>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</si>
  <si>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</si>
  <si>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</si>
  <si>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</si>
  <si>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</si>
  <si>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</si>
  <si>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</si>
  <si>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 xml:space="preserve">Всего по направлению "Прочие нужды", в том числе:             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</si>
  <si>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</si>
  <si>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</si>
  <si>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</si>
  <si>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Подпрограмма 1. «Совершенствование муниципальной политики и прогнозирования социально-экономического развития 
  городского округа Пелым»
</t>
  </si>
  <si>
    <t xml:space="preserve">Всего по муниципальной программе             </t>
  </si>
  <si>
    <t>Подпрограмма 2. «Развитие и поддержка малого и среднего предпринимательства в городском округе Пелым»</t>
  </si>
  <si>
    <t>Подпрограмма 3. «Совершенствование муниципального управления»</t>
  </si>
  <si>
    <t xml:space="preserve">Объем расходов на выполнение мероприятия за счет всех источников ресурсного обеспечения, рублей   </t>
  </si>
  <si>
    <t>Мероприятие 1. Разработка проекта Программы социально-экономического развития городского округа Пелым.</t>
  </si>
  <si>
    <t>Подпрограмма 5. «Обеспечение реализации муниципальной программы городского округа Пелым «Совершенствование социально-экономической политики в городском округе Пелым»</t>
  </si>
  <si>
    <t>26,27,29</t>
  </si>
  <si>
    <t>37-41</t>
  </si>
  <si>
    <t>Мероприятие 2. Обеспечение разработки и предоставления в Думу городского округа Пелым прогноза социально-экономического развития городского округа Пелым на среднесрочную перспективу.</t>
  </si>
  <si>
    <t>Подпрограмма 4. «Развитие муниципальной службы  в городском округе Пелым»</t>
  </si>
  <si>
    <t>Мероприятие 3. Опубликование нормативных правовых актов.</t>
  </si>
  <si>
    <t>Мероприятие 4. Обеспечение деятельности средств массовой информации (газета «Пелымский вестник»).</t>
  </si>
  <si>
    <t>Мероприятие 5. Размещение в средствах массовой информации материалов, направленных на освещение деятельности органов местного самоуправления городского округа Пелым.</t>
  </si>
  <si>
    <t>Мероприятие 6. Обеспечение подготовки в установленом порядке прогноза баланса трудовых ресурсов городского округа Пелым.</t>
  </si>
  <si>
    <t>Мероприятие 7. Обеспечение подготовки среднесрочного прогноза потребности в подготовке специалистов для организаций, расположенных на территории городского округа Пелым.</t>
  </si>
  <si>
    <t>Мероприятие 8. Организация и проведение заседаний межведомственной комиссии по вопросам укрепления финансовой самостоятельности бюджета городского округа Пелым.</t>
  </si>
  <si>
    <t>Мероприятие 9. Обеспечение разработки и предосталвения в Думу городского округа Пелым основных направлений бюджетной и налоговой политик в городском округе Пелым на среднесрочную перспективу.</t>
  </si>
  <si>
    <t>Мероприятие 10. Организационно-методическое руководство разработки проектов муниципальных программ, комплексных программ, внесения изменений в них; ведение реестра муниципальных программ и комплексных программ, мониторинг их реализации.</t>
  </si>
  <si>
    <t>Мероприятие 11. Повышение  эффективности налоговых ставок по местным налогам.</t>
  </si>
  <si>
    <t>Мероприятие 12. Сопровождение реализуемых или планируемых к реализации инвестиционных проектов на территории городского округа Пелым.</t>
  </si>
  <si>
    <t>Мероприятие 13. Осуществление комплексной оценки инвестиционной привлекательности городского округа Пелым.</t>
  </si>
  <si>
    <t>Мероприятие 14. Формирование инвестиционных площадок городского округа Пелым.</t>
  </si>
  <si>
    <t>Мероприятие 15. Реализация проектов и программ, финансируемых из бюджетов всех уровней.</t>
  </si>
  <si>
    <t>Мероприятие 17.  Оказание информационно-методической поддержки субъектам малого и среднего предпринимательства, проведение организационных и учебно-методических семинаров.</t>
  </si>
  <si>
    <t xml:space="preserve">Мероприятие 18. Заключение договоров аренды на объекты муниципального нежилого фонда и земельные участки. </t>
  </si>
  <si>
    <t>Мероприятие 19. Привлечение субъектов малого и среднего предпринимательства на конкурсной основе к выполнению муниципального заказа.</t>
  </si>
  <si>
    <t>Мероприятие 20. Проведение конкурса «Лучший спонсор года» в сфере малого предпринимательства.</t>
  </si>
  <si>
    <t>Меропритяие 21. Организация работы по повышению эффективности деятельности органов местного самоуправления городского округа Пелым.</t>
  </si>
  <si>
    <t>Мероприятие 22. Формирование и реализация "дорожных карт по достижению целевых показателей эффективности органов местного самоуправления городского округа Пелым".</t>
  </si>
  <si>
    <t>Мероприятие 23. Подготовка и предоставление в Министерство экономики Свердловской области своднах докладов об осуществлении муниципального контроля в городском округе Пелым.</t>
  </si>
  <si>
    <t>Мероприятие 24. Координация реализации Указа президента РФ от 07 мая 2012 года №601 "Об основных направлениях совершенствования системы государственного управления"</t>
  </si>
  <si>
    <t>Мероприятие 25. Подготовка здания и помещения для филиала многофункционального центра в городском округе Пелым.</t>
  </si>
  <si>
    <t>Мероприятие 26. Оснащение многофункционального центра предоставления муниципальных услуг на территории городского округа Пелым.</t>
  </si>
  <si>
    <t>Меропритятие 27. Проведение мониторинга удовлетворенности граждан качеством предоставления муниципальных услуг.</t>
  </si>
  <si>
    <t>Мероприятие 28. Внесение изменений в Административные регламенты предоставления муниципальных услуг, учитывающих особенности выполнения административных процедур в многофункциональном центре.</t>
  </si>
  <si>
    <t>Мероприятие 29. Оказание муниципальных услуг (выполнение работ) филиалом государсвенного бюджетного учреждения Свердловской области "Многофункциональный центр предоставления муниципальных услкг", расположенным на трритории городского округа Пелым.</t>
  </si>
  <si>
    <t>Мероприятие 31. Организация работы по формированию кадрового резерва для замещения должностей муниципальной службы.</t>
  </si>
  <si>
    <t>Мероприятие 32. Обеспечение гарантий муниципальным служащим городского округп Пелым в соответствии с законодательством (выплаты пенсии за выслугу лет лицам, замещавшим должности муниципальной службы).</t>
  </si>
  <si>
    <t>Мероприятие 33. Ежемесячное материальное вознаграждение лицам, удостоенным звания "Почетный гражданин городского округа Пелым".</t>
  </si>
  <si>
    <t>Мероприятие 34. Обеспечение деятельности администрации городского округа Пелым.</t>
  </si>
  <si>
    <t>Мероприятие 35. Ведение, обслуживание и развитие официального сайта админситарции городского округа Пелым.</t>
  </si>
  <si>
    <t>Мероприятие 36. Проведение мониторинга результатов реализации мероприятий Программы и достижения целевых показателей.</t>
  </si>
  <si>
    <t>Мероприятие 37. Обеспечение деятельности (оказание услуг) муниципальных учреждений по обеспечению хозяйственного обслуживания.</t>
  </si>
  <si>
    <t>Мероприятие 30. Организация работы по  повышению квалиффикации муниципальных служащих.</t>
  </si>
  <si>
    <t>6,11,18</t>
  </si>
  <si>
    <t>Мероприятие 16. Предоставление СМиСП гранта на возмещение части затрат.</t>
  </si>
  <si>
    <t>"Совершенствование социально-экономической политики в городском округе Пелым на 2015-2024 годы"</t>
  </si>
  <si>
    <t xml:space="preserve"> в том числе субсидии местным бюджетам</t>
  </si>
  <si>
    <t>Приложение № 3</t>
  </si>
  <si>
    <t xml:space="preserve">к постановлению администрации ГО Пелым "О внесении изменений в муниципальную программу городского округа Пелым "Совершенствование социально-экономической политики в городском округе Пелым на 2015-2021 годы", утвержденную постановлением администрации ГО Пелым от 09.12.2014 года №434 </t>
  </si>
  <si>
    <r>
      <t xml:space="preserve">(в ред. пост. от </t>
    </r>
    <r>
      <rPr>
        <i/>
        <u/>
        <sz val="10"/>
        <color theme="1"/>
        <rFont val="Times New Roman"/>
        <family val="1"/>
        <charset val="204"/>
      </rPr>
      <t>30.10.2020</t>
    </r>
    <r>
      <rPr>
        <i/>
        <sz val="10"/>
        <color theme="1"/>
        <rFont val="Times New Roman"/>
        <family val="1"/>
        <charset val="204"/>
      </rPr>
      <t xml:space="preserve"> № </t>
    </r>
    <r>
      <rPr>
        <i/>
        <u/>
        <sz val="10"/>
        <color theme="1"/>
        <rFont val="Times New Roman"/>
        <family val="1"/>
        <charset val="204"/>
      </rPr>
      <t>321</t>
    </r>
    <r>
      <rPr>
        <i/>
        <sz val="10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</si>
</sst>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_ ;\-#,##0.0\ "/>
    <numFmt numFmtId="166" formatCode="0.0"/>
  </numFmts>
  <fonts count="8"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164" fontId="4" fillId="0" borderId="0" xfId="0" applyNumberFormat="1" applyFont="1" applyBorder="1"/>
    <xf numFmtId="0" fontId="4" fillId="4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6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164" fontId="5" fillId="0" borderId="0" xfId="0" applyNumberFormat="1" applyFont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="75" zoomScaleNormal="75" workbookViewId="0">
      <selection activeCell="Q12" sqref="Q12"/>
    </sheetView>
  </sheetViews>
  <sheetFormatPr defaultColWidth="18.42578125" defaultRowHeight="12.75"/>
  <cols>
    <col min="1" max="1" width="5.85546875" style="35" customWidth="1"/>
    <col min="2" max="2" width="21.7109375" style="35" customWidth="1"/>
    <col min="3" max="3" width="13.28515625" style="35" customWidth="1"/>
    <col min="4" max="4" width="12.28515625" style="35" customWidth="1"/>
    <col min="5" max="5" width="11.7109375" style="35" customWidth="1"/>
    <col min="6" max="6" width="12" style="35" customWidth="1"/>
    <col min="7" max="7" width="12.5703125" style="35" customWidth="1"/>
    <col min="8" max="8" width="12.42578125" style="35" customWidth="1"/>
    <col min="9" max="9" width="12.28515625" style="35" customWidth="1"/>
    <col min="10" max="10" width="11.28515625" style="35" customWidth="1"/>
    <col min="11" max="11" width="12.85546875" style="35" customWidth="1"/>
    <col min="12" max="12" width="12.28515625" style="35" customWidth="1"/>
    <col min="13" max="13" width="12.140625" style="35" customWidth="1"/>
    <col min="14" max="14" width="8.42578125" style="35" customWidth="1"/>
    <col min="15" max="16384" width="18.42578125" style="6"/>
  </cols>
  <sheetData>
    <row r="1" spans="1:17" ht="18" customHeight="1">
      <c r="A1" s="14"/>
      <c r="B1" s="14"/>
      <c r="C1" s="14"/>
      <c r="D1" s="14"/>
      <c r="E1" s="14"/>
      <c r="F1" s="15"/>
      <c r="G1" s="15"/>
      <c r="H1" s="56" t="s">
        <v>60</v>
      </c>
      <c r="I1" s="56"/>
      <c r="J1" s="56"/>
      <c r="K1" s="56"/>
      <c r="L1" s="56"/>
      <c r="M1" s="56"/>
      <c r="N1" s="56"/>
    </row>
    <row r="2" spans="1:17" ht="18" customHeight="1">
      <c r="A2" s="40"/>
      <c r="B2" s="40"/>
      <c r="C2" s="40"/>
      <c r="D2" s="40"/>
      <c r="E2" s="40"/>
      <c r="F2" s="41"/>
      <c r="G2" s="41"/>
      <c r="H2" s="57" t="s">
        <v>61</v>
      </c>
      <c r="I2" s="57"/>
      <c r="J2" s="57"/>
      <c r="K2" s="57"/>
      <c r="L2" s="57"/>
      <c r="M2" s="57"/>
      <c r="N2" s="57"/>
    </row>
    <row r="3" spans="1:17" ht="18" customHeight="1">
      <c r="A3" s="40"/>
      <c r="B3" s="40"/>
      <c r="C3" s="40"/>
      <c r="D3" s="40"/>
      <c r="E3" s="40"/>
      <c r="F3" s="41"/>
      <c r="G3" s="41"/>
      <c r="H3" s="57"/>
      <c r="I3" s="57"/>
      <c r="J3" s="57"/>
      <c r="K3" s="57"/>
      <c r="L3" s="57"/>
      <c r="M3" s="57"/>
      <c r="N3" s="57"/>
    </row>
    <row r="4" spans="1:17" ht="18" customHeight="1">
      <c r="A4" s="40"/>
      <c r="B4" s="40"/>
      <c r="C4" s="40"/>
      <c r="D4" s="40"/>
      <c r="E4" s="40"/>
      <c r="F4" s="41"/>
      <c r="G4" s="41"/>
      <c r="H4" s="57"/>
      <c r="I4" s="57"/>
      <c r="J4" s="57"/>
      <c r="K4" s="57"/>
      <c r="L4" s="57"/>
      <c r="M4" s="57"/>
      <c r="N4" s="57"/>
    </row>
    <row r="5" spans="1:17" ht="18" customHeight="1">
      <c r="A5" s="40"/>
      <c r="B5" s="40"/>
      <c r="C5" s="40"/>
      <c r="D5" s="40"/>
      <c r="E5" s="40"/>
      <c r="F5" s="41"/>
      <c r="G5" s="41"/>
      <c r="H5" s="57"/>
      <c r="I5" s="57"/>
      <c r="J5" s="57"/>
      <c r="K5" s="57"/>
      <c r="L5" s="57"/>
      <c r="M5" s="57"/>
      <c r="N5" s="57"/>
    </row>
    <row r="6" spans="1:17" ht="18" customHeight="1">
      <c r="A6" s="40"/>
      <c r="B6" s="40"/>
      <c r="C6" s="40"/>
      <c r="D6" s="40"/>
      <c r="E6" s="40"/>
      <c r="F6" s="41"/>
      <c r="G6" s="41"/>
      <c r="H6" s="57"/>
      <c r="I6" s="57"/>
      <c r="J6" s="57"/>
      <c r="K6" s="57"/>
      <c r="L6" s="57"/>
      <c r="M6" s="57"/>
      <c r="N6" s="57"/>
    </row>
    <row r="7" spans="1:17" ht="32.25" customHeight="1">
      <c r="A7" s="40"/>
      <c r="B7" s="40"/>
      <c r="C7" s="40"/>
      <c r="D7" s="40"/>
      <c r="E7" s="40"/>
      <c r="F7" s="42"/>
      <c r="G7" s="42"/>
      <c r="H7" s="57"/>
      <c r="I7" s="57"/>
      <c r="J7" s="57"/>
      <c r="K7" s="57"/>
      <c r="L7" s="57"/>
      <c r="M7" s="57"/>
      <c r="N7" s="57"/>
    </row>
    <row r="8" spans="1:17" ht="18" customHeight="1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7" ht="18" customHeight="1">
      <c r="A9" s="44" t="s">
        <v>10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7" ht="18" customHeight="1">
      <c r="A10" s="44" t="s">
        <v>58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7" ht="13.5" customHeight="1">
      <c r="A11" s="58" t="s">
        <v>62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7" s="38" customFormat="1" ht="42.75" customHeight="1">
      <c r="A12" s="50" t="s">
        <v>0</v>
      </c>
      <c r="B12" s="50" t="s">
        <v>9</v>
      </c>
      <c r="C12" s="53" t="s">
        <v>15</v>
      </c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50" t="s">
        <v>1</v>
      </c>
    </row>
    <row r="13" spans="1:17" s="38" customFormat="1" ht="150.75" customHeight="1">
      <c r="A13" s="51"/>
      <c r="B13" s="50"/>
      <c r="C13" s="37" t="s">
        <v>4</v>
      </c>
      <c r="D13" s="37">
        <v>2015</v>
      </c>
      <c r="E13" s="37">
        <v>2016</v>
      </c>
      <c r="F13" s="37">
        <v>2017</v>
      </c>
      <c r="G13" s="37">
        <v>2018</v>
      </c>
      <c r="H13" s="37">
        <v>2019</v>
      </c>
      <c r="I13" s="37">
        <v>2020</v>
      </c>
      <c r="J13" s="37">
        <v>2021</v>
      </c>
      <c r="K13" s="37">
        <v>2022</v>
      </c>
      <c r="L13" s="37">
        <v>2023</v>
      </c>
      <c r="M13" s="37">
        <v>2024</v>
      </c>
      <c r="N13" s="50"/>
    </row>
    <row r="14" spans="1:17" ht="21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10</v>
      </c>
      <c r="L14" s="1">
        <v>10</v>
      </c>
      <c r="M14" s="1">
        <v>10</v>
      </c>
      <c r="N14" s="1">
        <v>11</v>
      </c>
    </row>
    <row r="15" spans="1:17" s="38" customFormat="1" ht="48.75" customHeight="1">
      <c r="A15" s="37">
        <v>1</v>
      </c>
      <c r="B15" s="2" t="s">
        <v>12</v>
      </c>
      <c r="C15" s="3">
        <f>D15+E15+F15+G15+H15+I15+J15+K15+L15+M15</f>
        <v>198983110</v>
      </c>
      <c r="D15" s="3">
        <f t="shared" ref="D15:H15" si="0">D22+D40+D59+D66</f>
        <v>14666710</v>
      </c>
      <c r="E15" s="3">
        <f t="shared" si="0"/>
        <v>19167222</v>
      </c>
      <c r="F15" s="3">
        <f>F23+F41+F67</f>
        <v>20612344</v>
      </c>
      <c r="G15" s="3">
        <f t="shared" si="0"/>
        <v>23859074</v>
      </c>
      <c r="H15" s="3">
        <f t="shared" si="0"/>
        <v>22680298</v>
      </c>
      <c r="I15" s="3">
        <f>I23+I40+I66</f>
        <v>25469286</v>
      </c>
      <c r="J15" s="3">
        <v>18132044</v>
      </c>
      <c r="K15" s="3">
        <v>18132044</v>
      </c>
      <c r="L15" s="3">
        <v>18132044</v>
      </c>
      <c r="M15" s="3">
        <v>18132044</v>
      </c>
      <c r="N15" s="3"/>
      <c r="Q15" s="39"/>
    </row>
    <row r="16" spans="1:17" s="38" customFormat="1" ht="15.75" customHeight="1">
      <c r="A16" s="37">
        <v>2</v>
      </c>
      <c r="B16" s="2" t="s">
        <v>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/>
    </row>
    <row r="17" spans="1:17" s="38" customFormat="1" ht="15.75" customHeight="1">
      <c r="A17" s="37">
        <v>3</v>
      </c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/>
    </row>
    <row r="18" spans="1:17" s="38" customFormat="1" ht="36.75" customHeight="1">
      <c r="A18" s="37">
        <v>4</v>
      </c>
      <c r="B18" s="43" t="s">
        <v>59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/>
    </row>
    <row r="19" spans="1:17" s="38" customFormat="1" ht="28.5" customHeight="1">
      <c r="A19" s="37">
        <v>5</v>
      </c>
      <c r="B19" s="2" t="s">
        <v>3</v>
      </c>
      <c r="C19" s="3">
        <f>C22+C40+C59+C66</f>
        <v>198983110</v>
      </c>
      <c r="D19" s="3">
        <f t="shared" ref="D19:H19" si="1">D23+D41+D60+D67</f>
        <v>14666710</v>
      </c>
      <c r="E19" s="3">
        <f t="shared" si="1"/>
        <v>19167222</v>
      </c>
      <c r="F19" s="3">
        <f t="shared" si="1"/>
        <v>20612344</v>
      </c>
      <c r="G19" s="3">
        <f t="shared" si="1"/>
        <v>23859074</v>
      </c>
      <c r="H19" s="3">
        <f t="shared" si="1"/>
        <v>22680298</v>
      </c>
      <c r="I19" s="3">
        <f>I22+I41+I66</f>
        <v>25469286</v>
      </c>
      <c r="J19" s="3">
        <f>J40+J66</f>
        <v>18132044</v>
      </c>
      <c r="K19" s="3">
        <f>K40+K66</f>
        <v>18132044</v>
      </c>
      <c r="L19" s="3">
        <f>L40+L66</f>
        <v>18132044</v>
      </c>
      <c r="M19" s="3">
        <f>M40+M66</f>
        <v>18132044</v>
      </c>
      <c r="N19" s="3"/>
      <c r="Q19" s="39"/>
    </row>
    <row r="20" spans="1:17" s="38" customFormat="1" ht="40.5" customHeight="1">
      <c r="A20" s="37">
        <v>6</v>
      </c>
      <c r="B20" s="2" t="s">
        <v>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/>
    </row>
    <row r="21" spans="1:17" s="38" customFormat="1" ht="37.5" customHeight="1">
      <c r="A21" s="37">
        <v>7</v>
      </c>
      <c r="B21" s="45" t="s">
        <v>11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7" ht="49.5" customHeight="1">
      <c r="A22" s="1">
        <v>8</v>
      </c>
      <c r="B22" s="12" t="s">
        <v>7</v>
      </c>
      <c r="C22" s="4">
        <f>D22+E22+F22+G22+H22+I22+J22+K22+L22+M22</f>
        <v>1282800</v>
      </c>
      <c r="D22" s="4">
        <v>220000</v>
      </c>
      <c r="E22" s="4">
        <f t="shared" ref="E22:M22" si="2">E23</f>
        <v>211000</v>
      </c>
      <c r="F22" s="4">
        <f t="shared" si="2"/>
        <v>204000</v>
      </c>
      <c r="G22" s="4">
        <f t="shared" si="2"/>
        <v>219000</v>
      </c>
      <c r="H22" s="4">
        <f t="shared" si="2"/>
        <v>210800</v>
      </c>
      <c r="I22" s="4">
        <f t="shared" si="2"/>
        <v>218000</v>
      </c>
      <c r="J22" s="4">
        <f t="shared" si="2"/>
        <v>0</v>
      </c>
      <c r="K22" s="4">
        <v>0</v>
      </c>
      <c r="L22" s="4">
        <f t="shared" si="2"/>
        <v>0</v>
      </c>
      <c r="M22" s="4">
        <f t="shared" si="2"/>
        <v>0</v>
      </c>
      <c r="N22" s="5"/>
    </row>
    <row r="23" spans="1:17" ht="24" customHeight="1">
      <c r="A23" s="1">
        <v>9</v>
      </c>
      <c r="B23" s="12" t="s">
        <v>3</v>
      </c>
      <c r="C23" s="4">
        <f>D23+E23+F23+G23+H23+I23+J23+K23+L23+M23</f>
        <v>1282800</v>
      </c>
      <c r="D23" s="4">
        <v>220000</v>
      </c>
      <c r="E23" s="4">
        <f t="shared" ref="E23:I23" si="3">E27</f>
        <v>211000</v>
      </c>
      <c r="F23" s="4">
        <f t="shared" si="3"/>
        <v>204000</v>
      </c>
      <c r="G23" s="4">
        <f t="shared" si="3"/>
        <v>219000</v>
      </c>
      <c r="H23" s="4">
        <f t="shared" si="3"/>
        <v>210800</v>
      </c>
      <c r="I23" s="4">
        <f t="shared" si="3"/>
        <v>218000</v>
      </c>
      <c r="J23" s="4">
        <f t="shared" ref="J23:M23" si="4">J27</f>
        <v>0</v>
      </c>
      <c r="K23" s="4">
        <v>0</v>
      </c>
      <c r="L23" s="4">
        <f t="shared" si="4"/>
        <v>0</v>
      </c>
      <c r="M23" s="4">
        <f t="shared" si="4"/>
        <v>0</v>
      </c>
      <c r="N23" s="5"/>
    </row>
    <row r="24" spans="1:17" ht="97.5" customHeight="1">
      <c r="A24" s="1">
        <v>10</v>
      </c>
      <c r="B24" s="12" t="s">
        <v>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v>4</v>
      </c>
    </row>
    <row r="25" spans="1:17" ht="113.25" customHeight="1">
      <c r="A25" s="1">
        <v>11</v>
      </c>
      <c r="B25" s="12" t="s">
        <v>20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8">
        <v>5.6</v>
      </c>
    </row>
    <row r="26" spans="1:17" ht="46.5" customHeight="1">
      <c r="A26" s="1">
        <v>12</v>
      </c>
      <c r="B26" s="12" t="s">
        <v>22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v>7</v>
      </c>
    </row>
    <row r="27" spans="1:17" ht="75.75" customHeight="1">
      <c r="A27" s="1">
        <v>13</v>
      </c>
      <c r="B27" s="17" t="s">
        <v>23</v>
      </c>
      <c r="C27" s="4">
        <f>D27+E27+F27+G27+H27+I27+J27+K27+L27+M27</f>
        <v>1282800</v>
      </c>
      <c r="D27" s="4">
        <v>220000</v>
      </c>
      <c r="E27" s="4">
        <v>211000</v>
      </c>
      <c r="F27" s="4">
        <v>204000</v>
      </c>
      <c r="G27" s="4">
        <v>219000</v>
      </c>
      <c r="H27" s="4">
        <v>210800</v>
      </c>
      <c r="I27" s="4">
        <v>218000</v>
      </c>
      <c r="J27" s="4">
        <v>0</v>
      </c>
      <c r="K27" s="4">
        <v>0</v>
      </c>
      <c r="L27" s="4">
        <v>0</v>
      </c>
      <c r="M27" s="4">
        <v>0</v>
      </c>
      <c r="N27" s="5">
        <v>7</v>
      </c>
      <c r="O27" s="18"/>
    </row>
    <row r="28" spans="1:17" ht="111" customHeight="1">
      <c r="A28" s="1">
        <v>14</v>
      </c>
      <c r="B28" s="17" t="s">
        <v>24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5">
        <v>7</v>
      </c>
    </row>
    <row r="29" spans="1:17" ht="87.75" customHeight="1">
      <c r="A29" s="1">
        <v>15</v>
      </c>
      <c r="B29" s="12" t="s">
        <v>25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5">
        <v>9</v>
      </c>
    </row>
    <row r="30" spans="1:17" ht="114" customHeight="1">
      <c r="A30" s="1">
        <v>16</v>
      </c>
      <c r="B30" s="12" t="s">
        <v>26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5">
        <v>9</v>
      </c>
    </row>
    <row r="31" spans="1:17" ht="115.5" customHeight="1">
      <c r="A31" s="1">
        <v>17</v>
      </c>
      <c r="B31" s="12" t="s">
        <v>27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5">
        <v>11</v>
      </c>
    </row>
    <row r="32" spans="1:17" ht="127.5" customHeight="1">
      <c r="A32" s="1">
        <v>18</v>
      </c>
      <c r="B32" s="17" t="s">
        <v>28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5">
        <v>12</v>
      </c>
    </row>
    <row r="33" spans="1:15" ht="156" customHeight="1">
      <c r="A33" s="1">
        <v>19</v>
      </c>
      <c r="B33" s="17" t="s">
        <v>29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v>15.22</v>
      </c>
    </row>
    <row r="34" spans="1:15" ht="56.25" customHeight="1">
      <c r="A34" s="1">
        <v>20</v>
      </c>
      <c r="B34" s="17" t="s">
        <v>30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19" t="s">
        <v>56</v>
      </c>
    </row>
    <row r="35" spans="1:15" ht="88.5" customHeight="1">
      <c r="A35" s="1">
        <v>21</v>
      </c>
      <c r="B35" s="12" t="s">
        <v>31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v>17.2</v>
      </c>
    </row>
    <row r="36" spans="1:15" ht="72" customHeight="1">
      <c r="A36" s="1">
        <v>22</v>
      </c>
      <c r="B36" s="12" t="s">
        <v>32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5">
        <v>17</v>
      </c>
    </row>
    <row r="37" spans="1:15" ht="61.5" customHeight="1">
      <c r="A37" s="1">
        <v>23</v>
      </c>
      <c r="B37" s="12" t="s">
        <v>33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5">
        <v>17</v>
      </c>
    </row>
    <row r="38" spans="1:15" ht="78" customHeight="1">
      <c r="A38" s="1">
        <v>24</v>
      </c>
      <c r="B38" s="12" t="s">
        <v>34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9">
        <v>14.22</v>
      </c>
    </row>
    <row r="39" spans="1:15" s="38" customFormat="1" ht="24" customHeight="1">
      <c r="A39" s="37">
        <v>25</v>
      </c>
      <c r="B39" s="45" t="s">
        <v>13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5" ht="38.25" customHeight="1">
      <c r="A40" s="1">
        <v>26</v>
      </c>
      <c r="B40" s="12" t="s">
        <v>7</v>
      </c>
      <c r="C40" s="13">
        <f>D40+E40+F40+G40+H40+I40+J40+K40+L40+M40</f>
        <v>874000</v>
      </c>
      <c r="D40" s="7">
        <v>94000</v>
      </c>
      <c r="E40" s="7">
        <f>E42</f>
        <v>90000</v>
      </c>
      <c r="F40" s="7">
        <f>F41</f>
        <v>90000</v>
      </c>
      <c r="G40" s="7">
        <v>90000</v>
      </c>
      <c r="H40" s="7">
        <f>H41</f>
        <v>85000</v>
      </c>
      <c r="I40" s="7">
        <f>I42</f>
        <v>85000</v>
      </c>
      <c r="J40" s="7">
        <f>J41</f>
        <v>85000</v>
      </c>
      <c r="K40" s="7">
        <f t="shared" ref="K40:M41" si="5">K41</f>
        <v>85000</v>
      </c>
      <c r="L40" s="7">
        <f t="shared" si="5"/>
        <v>85000</v>
      </c>
      <c r="M40" s="7">
        <f t="shared" si="5"/>
        <v>85000</v>
      </c>
      <c r="N40" s="8"/>
    </row>
    <row r="41" spans="1:15" ht="24" customHeight="1">
      <c r="A41" s="1">
        <v>27</v>
      </c>
      <c r="B41" s="12" t="s">
        <v>3</v>
      </c>
      <c r="C41" s="13">
        <f>D41+E41+F41+G41+H41+I41+J41+K41+L41+M41</f>
        <v>874000</v>
      </c>
      <c r="D41" s="7">
        <v>94000</v>
      </c>
      <c r="E41" s="7">
        <f>E42</f>
        <v>90000</v>
      </c>
      <c r="F41" s="7">
        <f>F42</f>
        <v>90000</v>
      </c>
      <c r="G41" s="7">
        <v>90000</v>
      </c>
      <c r="H41" s="7">
        <f>H42</f>
        <v>85000</v>
      </c>
      <c r="I41" s="7">
        <f>I42</f>
        <v>85000</v>
      </c>
      <c r="J41" s="7">
        <f>J42</f>
        <v>85000</v>
      </c>
      <c r="K41" s="7">
        <f t="shared" si="5"/>
        <v>85000</v>
      </c>
      <c r="L41" s="7">
        <f t="shared" si="5"/>
        <v>85000</v>
      </c>
      <c r="M41" s="7">
        <f t="shared" si="5"/>
        <v>85000</v>
      </c>
      <c r="N41" s="8"/>
    </row>
    <row r="42" spans="1:15" ht="92.25" customHeight="1">
      <c r="A42" s="1">
        <v>28</v>
      </c>
      <c r="B42" s="20" t="s">
        <v>57</v>
      </c>
      <c r="C42" s="21">
        <f>D42+E42+F42+G42+H42+I42+J42+K42+L42+M42</f>
        <v>874000</v>
      </c>
      <c r="D42" s="7">
        <v>94000</v>
      </c>
      <c r="E42" s="7">
        <v>90000</v>
      </c>
      <c r="F42" s="7">
        <v>90000</v>
      </c>
      <c r="G42" s="7">
        <v>90000</v>
      </c>
      <c r="H42" s="7">
        <v>85000</v>
      </c>
      <c r="I42" s="7">
        <v>85000</v>
      </c>
      <c r="J42" s="7">
        <v>85000</v>
      </c>
      <c r="K42" s="7">
        <v>85000</v>
      </c>
      <c r="L42" s="7">
        <v>85000</v>
      </c>
      <c r="M42" s="7">
        <v>85000</v>
      </c>
      <c r="N42" s="8">
        <v>28</v>
      </c>
      <c r="O42" s="22"/>
    </row>
    <row r="43" spans="1:15" ht="109.5" customHeight="1">
      <c r="A43" s="1">
        <v>29</v>
      </c>
      <c r="B43" s="12" t="s">
        <v>35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8">
        <v>26.27</v>
      </c>
    </row>
    <row r="44" spans="1:15" ht="86.25" customHeight="1">
      <c r="A44" s="1">
        <v>30</v>
      </c>
      <c r="B44" s="12" t="s">
        <v>36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8">
        <v>26.27</v>
      </c>
    </row>
    <row r="45" spans="1:15" ht="94.5" customHeight="1">
      <c r="A45" s="1">
        <v>31</v>
      </c>
      <c r="B45" s="12" t="s">
        <v>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8" t="s">
        <v>18</v>
      </c>
    </row>
    <row r="46" spans="1:15" ht="72" customHeight="1">
      <c r="A46" s="1">
        <v>32</v>
      </c>
      <c r="B46" s="12" t="s">
        <v>38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8" t="s">
        <v>18</v>
      </c>
    </row>
    <row r="47" spans="1:15" s="38" customFormat="1" ht="24" customHeight="1">
      <c r="A47" s="37">
        <v>33</v>
      </c>
      <c r="B47" s="46" t="s">
        <v>14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8"/>
    </row>
    <row r="48" spans="1:15" ht="38.25" customHeight="1">
      <c r="A48" s="1">
        <v>34</v>
      </c>
      <c r="B48" s="12" t="s">
        <v>7</v>
      </c>
      <c r="C48" s="4">
        <v>0</v>
      </c>
      <c r="D48" s="23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9"/>
    </row>
    <row r="49" spans="1:17" ht="87" customHeight="1">
      <c r="A49" s="1">
        <v>35</v>
      </c>
      <c r="B49" s="12" t="s">
        <v>39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9">
        <v>33.340000000000003</v>
      </c>
    </row>
    <row r="50" spans="1:17" ht="98.25" customHeight="1">
      <c r="A50" s="1">
        <v>36</v>
      </c>
      <c r="B50" s="12" t="s">
        <v>40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9">
        <v>34</v>
      </c>
    </row>
    <row r="51" spans="1:17" ht="106.5" customHeight="1">
      <c r="A51" s="1">
        <v>37</v>
      </c>
      <c r="B51" s="12" t="s">
        <v>41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9">
        <v>35</v>
      </c>
    </row>
    <row r="52" spans="1:17" ht="114.75" customHeight="1">
      <c r="A52" s="1">
        <v>38</v>
      </c>
      <c r="B52" s="12" t="s">
        <v>42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9" t="s">
        <v>19</v>
      </c>
    </row>
    <row r="53" spans="1:17" ht="74.25" customHeight="1">
      <c r="A53" s="1">
        <v>39</v>
      </c>
      <c r="B53" s="12" t="s">
        <v>43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9">
        <v>37.380000000000003</v>
      </c>
    </row>
    <row r="54" spans="1:17" ht="93" customHeight="1">
      <c r="A54" s="1">
        <v>40</v>
      </c>
      <c r="B54" s="12" t="s">
        <v>44</v>
      </c>
      <c r="C54" s="4">
        <v>0</v>
      </c>
      <c r="D54" s="23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9">
        <v>37.380000000000003</v>
      </c>
    </row>
    <row r="55" spans="1:17" ht="74.25" customHeight="1">
      <c r="A55" s="1">
        <v>41</v>
      </c>
      <c r="B55" s="12" t="s">
        <v>45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8">
        <v>40</v>
      </c>
    </row>
    <row r="56" spans="1:17" ht="138.75" customHeight="1">
      <c r="A56" s="1">
        <v>42</v>
      </c>
      <c r="B56" s="12" t="s">
        <v>46</v>
      </c>
      <c r="C56" s="4">
        <v>0</v>
      </c>
      <c r="D56" s="23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8">
        <v>41</v>
      </c>
    </row>
    <row r="57" spans="1:17" ht="177" customHeight="1">
      <c r="A57" s="1">
        <v>43</v>
      </c>
      <c r="B57" s="12" t="s">
        <v>47</v>
      </c>
      <c r="C57" s="4">
        <v>0</v>
      </c>
      <c r="D57" s="23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8">
        <v>38</v>
      </c>
    </row>
    <row r="58" spans="1:17" ht="50.25" customHeight="1">
      <c r="A58" s="1">
        <v>44</v>
      </c>
      <c r="B58" s="52" t="s">
        <v>21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7" ht="37.5" customHeight="1">
      <c r="A59" s="1">
        <v>45</v>
      </c>
      <c r="B59" s="12" t="s">
        <v>7</v>
      </c>
      <c r="C59" s="24">
        <f>D59+E59+F59+G59+H59+I59+J59</f>
        <v>807644</v>
      </c>
      <c r="D59" s="24">
        <f>D61+D62+D63+D64</f>
        <v>807644</v>
      </c>
      <c r="E59" s="24">
        <f>E61+E62+E63+E64</f>
        <v>0</v>
      </c>
      <c r="F59" s="24">
        <f t="shared" ref="F59:J59" si="6">F61+F62+F63+F64</f>
        <v>0</v>
      </c>
      <c r="G59" s="24">
        <f t="shared" si="6"/>
        <v>0</v>
      </c>
      <c r="H59" s="24">
        <f t="shared" si="6"/>
        <v>0</v>
      </c>
      <c r="I59" s="24">
        <f t="shared" si="6"/>
        <v>0</v>
      </c>
      <c r="J59" s="24">
        <f t="shared" si="6"/>
        <v>0</v>
      </c>
      <c r="K59" s="24">
        <f t="shared" ref="K59:M59" si="7">K61+K62+K63+K64</f>
        <v>0</v>
      </c>
      <c r="L59" s="24">
        <f t="shared" si="7"/>
        <v>0</v>
      </c>
      <c r="M59" s="24">
        <f t="shared" si="7"/>
        <v>0</v>
      </c>
      <c r="N59" s="10"/>
    </row>
    <row r="60" spans="1:17" ht="21.75" customHeight="1">
      <c r="A60" s="1">
        <v>46</v>
      </c>
      <c r="B60" s="12" t="s">
        <v>3</v>
      </c>
      <c r="C60" s="24">
        <f>D60+E60+F60+G60+H60+I60+J60</f>
        <v>807644</v>
      </c>
      <c r="D60" s="24">
        <f>D62+D63+D64+D65</f>
        <v>807644</v>
      </c>
      <c r="E60" s="24">
        <f>E62+E63+E64+E65</f>
        <v>0</v>
      </c>
      <c r="F60" s="24">
        <f t="shared" ref="F60:J60" si="8">F62+F63+F64+F65</f>
        <v>0</v>
      </c>
      <c r="G60" s="24">
        <f t="shared" si="8"/>
        <v>0</v>
      </c>
      <c r="H60" s="24">
        <f t="shared" si="8"/>
        <v>0</v>
      </c>
      <c r="I60" s="24">
        <f t="shared" si="8"/>
        <v>0</v>
      </c>
      <c r="J60" s="24">
        <f t="shared" si="8"/>
        <v>0</v>
      </c>
      <c r="K60" s="24">
        <f t="shared" ref="K60:M60" si="9">K62+K63+K64+K65</f>
        <v>0</v>
      </c>
      <c r="L60" s="24">
        <f t="shared" si="9"/>
        <v>0</v>
      </c>
      <c r="M60" s="24">
        <f t="shared" si="9"/>
        <v>0</v>
      </c>
      <c r="N60" s="11"/>
    </row>
    <row r="61" spans="1:17" ht="90.75" customHeight="1">
      <c r="A61" s="1">
        <v>47</v>
      </c>
      <c r="B61" s="20" t="s">
        <v>55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/>
      <c r="Q61" s="16"/>
    </row>
    <row r="62" spans="1:17" ht="74.25" customHeight="1">
      <c r="A62" s="1">
        <v>48</v>
      </c>
      <c r="B62" s="26" t="s">
        <v>48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8"/>
      <c r="Q62" s="16"/>
    </row>
    <row r="63" spans="1:17" ht="122.25" customHeight="1">
      <c r="A63" s="1">
        <v>49</v>
      </c>
      <c r="B63" s="12" t="s">
        <v>49</v>
      </c>
      <c r="C63" s="29">
        <f>D63+E63+F63+G63+H63+I63+J63</f>
        <v>787644</v>
      </c>
      <c r="D63" s="29">
        <v>787644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30"/>
      <c r="Q63" s="16"/>
    </row>
    <row r="64" spans="1:17" ht="87" customHeight="1">
      <c r="A64" s="1">
        <v>50</v>
      </c>
      <c r="B64" s="12" t="s">
        <v>50</v>
      </c>
      <c r="C64" s="10">
        <f>D64+E64+F64+G64+H64+I64+J64</f>
        <v>20000</v>
      </c>
      <c r="D64" s="29">
        <v>20000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25"/>
    </row>
    <row r="65" spans="1:15" s="38" customFormat="1" ht="55.5" customHeight="1">
      <c r="A65" s="37">
        <v>51</v>
      </c>
      <c r="B65" s="45" t="s">
        <v>17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5" ht="39" customHeight="1">
      <c r="A66" s="1">
        <v>52</v>
      </c>
      <c r="B66" s="12" t="s">
        <v>7</v>
      </c>
      <c r="C66" s="31">
        <f>D66+E66+F66+G66+H66+I66+J66+K66+L66+M66</f>
        <v>196018666</v>
      </c>
      <c r="D66" s="31">
        <f>SUM(D67+D70)</f>
        <v>13545066</v>
      </c>
      <c r="E66" s="31">
        <f t="shared" ref="E66:H67" si="10">SUM(E67+E70)</f>
        <v>18866222</v>
      </c>
      <c r="F66" s="31">
        <f t="shared" si="10"/>
        <v>20318344</v>
      </c>
      <c r="G66" s="31">
        <f t="shared" si="10"/>
        <v>23550074</v>
      </c>
      <c r="H66" s="31">
        <f t="shared" si="10"/>
        <v>22384498</v>
      </c>
      <c r="I66" s="31">
        <f>I68+I71</f>
        <v>25166286</v>
      </c>
      <c r="J66" s="31">
        <f t="shared" ref="J66:J67" si="11">SUM(J67+J70)</f>
        <v>18047044</v>
      </c>
      <c r="K66" s="31">
        <f t="shared" ref="K66:M66" si="12">SUM(K67+K70)</f>
        <v>18047044</v>
      </c>
      <c r="L66" s="31">
        <f t="shared" si="12"/>
        <v>18047044</v>
      </c>
      <c r="M66" s="31">
        <f t="shared" si="12"/>
        <v>18047044</v>
      </c>
      <c r="N66" s="1"/>
    </row>
    <row r="67" spans="1:15" ht="21.75" customHeight="1">
      <c r="A67" s="1">
        <v>53</v>
      </c>
      <c r="B67" s="12" t="s">
        <v>3</v>
      </c>
      <c r="C67" s="31">
        <f>D67+E67+F67+G67+H67+I67+J67+K67+L67+M67</f>
        <v>196018666</v>
      </c>
      <c r="D67" s="31">
        <f>SUM(D68+D71)</f>
        <v>13545066</v>
      </c>
      <c r="E67" s="31">
        <f t="shared" si="10"/>
        <v>18866222</v>
      </c>
      <c r="F67" s="31">
        <f t="shared" si="10"/>
        <v>20318344</v>
      </c>
      <c r="G67" s="31">
        <f t="shared" si="10"/>
        <v>23550074</v>
      </c>
      <c r="H67" s="31">
        <f t="shared" si="10"/>
        <v>22384498</v>
      </c>
      <c r="I67" s="31">
        <f>I68+I71</f>
        <v>25166286</v>
      </c>
      <c r="J67" s="31">
        <f t="shared" si="11"/>
        <v>18047044</v>
      </c>
      <c r="K67" s="31">
        <f t="shared" ref="K67:M67" si="13">SUM(K68+K71)</f>
        <v>18047044</v>
      </c>
      <c r="L67" s="31">
        <f t="shared" si="13"/>
        <v>18047044</v>
      </c>
      <c r="M67" s="31">
        <f t="shared" si="13"/>
        <v>18047044</v>
      </c>
      <c r="N67" s="12"/>
    </row>
    <row r="68" spans="1:15" ht="59.25" customHeight="1">
      <c r="A68" s="1">
        <v>54</v>
      </c>
      <c r="B68" s="20" t="s">
        <v>51</v>
      </c>
      <c r="C68" s="31">
        <f>D68+E68+F68+G68+H68+I68+J68+K68+L68+M68</f>
        <v>93388150</v>
      </c>
      <c r="D68" s="31">
        <v>9099787</v>
      </c>
      <c r="E68" s="31">
        <v>8073090</v>
      </c>
      <c r="F68" s="31">
        <v>9186900</v>
      </c>
      <c r="G68" s="31">
        <v>9467000</v>
      </c>
      <c r="H68" s="31">
        <v>10605981</v>
      </c>
      <c r="I68" s="31">
        <v>12594016</v>
      </c>
      <c r="J68" s="31">
        <v>8590344</v>
      </c>
      <c r="K68" s="31">
        <v>8590344</v>
      </c>
      <c r="L68" s="31">
        <v>8590344</v>
      </c>
      <c r="M68" s="31">
        <v>8590344</v>
      </c>
      <c r="N68" s="1">
        <v>45.47</v>
      </c>
      <c r="O68" s="32"/>
    </row>
    <row r="69" spans="1:15" ht="77.25" customHeight="1">
      <c r="A69" s="1">
        <v>55</v>
      </c>
      <c r="B69" s="26" t="s">
        <v>52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4">
        <v>45.47</v>
      </c>
    </row>
    <row r="70" spans="1:15" ht="105.75" customHeight="1">
      <c r="A70" s="1">
        <v>56</v>
      </c>
      <c r="B70" s="12" t="s">
        <v>53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45.47</v>
      </c>
    </row>
    <row r="71" spans="1:15" ht="84.75" customHeight="1">
      <c r="A71" s="1">
        <v>57</v>
      </c>
      <c r="B71" s="26" t="s">
        <v>54</v>
      </c>
      <c r="C71" s="33">
        <f>D71+E71+F71+G71+H71+I71+J71+K71+L71+M71</f>
        <v>102630516</v>
      </c>
      <c r="D71" s="33">
        <v>4445279</v>
      </c>
      <c r="E71" s="33">
        <v>10793132</v>
      </c>
      <c r="F71" s="33">
        <v>11131444</v>
      </c>
      <c r="G71" s="33">
        <v>14083074</v>
      </c>
      <c r="H71" s="33">
        <v>11778517</v>
      </c>
      <c r="I71" s="33">
        <v>12572270</v>
      </c>
      <c r="J71" s="33">
        <v>9456700</v>
      </c>
      <c r="K71" s="33">
        <v>9456700</v>
      </c>
      <c r="L71" s="33">
        <v>9456700</v>
      </c>
      <c r="M71" s="33">
        <v>9456700</v>
      </c>
      <c r="N71" s="34">
        <v>45.47</v>
      </c>
      <c r="O71" s="32"/>
    </row>
    <row r="72" spans="1: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1:1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3:13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3:13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3:13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3:13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3:13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3:13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3:13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3:13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3:13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3:13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3:13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3:13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3:13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3:13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3:13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3:13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3:13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3:13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3:13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3:13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3:13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3:13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3:13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3:13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3:13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3:13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3:13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3:13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3:13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3:13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3:13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3:13"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3:13"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3:13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3:13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3:13"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3:13"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3:13"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3:13"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3:13"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3:13"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3:13"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3:13"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3:13"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3:13"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</sheetData>
  <mergeCells count="15">
    <mergeCell ref="B21:N21"/>
    <mergeCell ref="B65:N65"/>
    <mergeCell ref="B39:N39"/>
    <mergeCell ref="B47:N47"/>
    <mergeCell ref="A11:N11"/>
    <mergeCell ref="A12:A13"/>
    <mergeCell ref="B12:B13"/>
    <mergeCell ref="N12:N13"/>
    <mergeCell ref="B58:N58"/>
    <mergeCell ref="C12:M12"/>
    <mergeCell ref="A10:N10"/>
    <mergeCell ref="A8:N8"/>
    <mergeCell ref="A9:N9"/>
    <mergeCell ref="H1:N1"/>
    <mergeCell ref="H2:N7"/>
  </mergeCells>
  <phoneticPr fontId="3" type="noConversion"/>
  <printOptions gridLines="1"/>
  <pageMargins left="0.19685039370078741" right="0.19685039370078741" top="0.31496062992125984" bottom="0.39370078740157483" header="0.51181102362204722" footer="0.19685039370078741"/>
  <pageSetup paperSize="9" scale="85" orientation="landscape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мероприятий</vt:lpstr>
      <vt:lpstr>Лист1</vt:lpstr>
      <vt:lpstr>'План мероприятий'!Заголовки_для_печати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 Ветошкина</cp:lastModifiedBy>
  <cp:lastPrinted>2020-10-30T04:05:57Z</cp:lastPrinted>
  <dcterms:created xsi:type="dcterms:W3CDTF">1996-10-08T23:32:33Z</dcterms:created>
  <dcterms:modified xsi:type="dcterms:W3CDTF">2020-10-30T04:06:34Z</dcterms:modified>
</cp:coreProperties>
</file>