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расходы" sheetId="1" r:id="rId1"/>
  </sheets>
  <definedNames>
    <definedName name="_xlnm.Print_Area" localSheetId="0">'расходы'!$A$1:$I$689</definedName>
  </definedNames>
  <calcPr fullCalcOnLoad="1"/>
</workbook>
</file>

<file path=xl/sharedStrings.xml><?xml version="1.0" encoding="utf-8"?>
<sst xmlns="http://schemas.openxmlformats.org/spreadsheetml/2006/main" count="2963" uniqueCount="562">
  <si>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</si>
  <si>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</si>
  <si>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</si>
  <si>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</si>
  <si>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</si>
  <si>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</si>
  <si>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</si>
  <si>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Общее образование</t>
  </si>
  <si>
    <t>901</t>
  </si>
  <si>
    <t>0702</t>
  </si>
  <si>
    <t/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</si>
  <si>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</si>
  <si>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Молодежная политика и оздоровление детей</t>
  </si>
  <si>
    <t>0707</t>
  </si>
  <si>
    <t>СОЦИАЛЬНАЯ ПОЛИТИКА</t>
  </si>
  <si>
    <t>1000</t>
  </si>
  <si>
    <t>1003</t>
  </si>
  <si>
    <t>0203</t>
  </si>
  <si>
    <t>Мобилизационная и вневойсковая подготовка</t>
  </si>
  <si>
    <t>НАЦИОНАЛЬНАЯ ОБОРОНА</t>
  </si>
  <si>
    <t>0200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</si>
  <si>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</si>
  <si>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0113</t>
  </si>
  <si>
    <t>Другие общегосударственные вопросы</t>
  </si>
  <si>
    <t>ОБЩЕГОСУДАРСТВЕННЫЕ ВОПРОСЫ</t>
  </si>
  <si>
    <t>0100</t>
  </si>
  <si>
    <t>ОБРАЗОВАНИЕ</t>
  </si>
  <si>
    <t>0700</t>
  </si>
  <si>
    <t>Дошкольное образование</t>
  </si>
  <si>
    <t>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</si>
  <si>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</si>
  <si>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Социальное обеспечение населения</t>
  </si>
  <si>
    <t>АДМИНИСТРАЦИЯ ГОРОДСКОГО ОКРУГА ПЕЛЫМ</t>
  </si>
  <si>
    <t>КУЛЬТУРА, КИНЕМАТОГРАФИЯ</t>
  </si>
  <si>
    <t>0800</t>
  </si>
  <si>
    <t>0102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</si>
  <si>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</si>
  <si>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</si>
  <si>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</si>
  <si>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</si>
  <si>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</si>
  <si>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</si>
  <si>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240</t>
  </si>
  <si>
    <t>120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</si>
  <si>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</si>
  <si>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</si>
  <si>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</si>
  <si>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</si>
  <si>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</si>
  <si>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</si>
  <si>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</si>
  <si>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</si>
  <si>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</si>
  <si>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</si>
  <si>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</si>
  <si>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</si>
  <si>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0409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</si>
  <si>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</si>
  <si>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</si>
  <si>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</si>
  <si>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</si>
  <si>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</si>
  <si>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</si>
  <si>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</si>
  <si>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</si>
  <si>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</si>
  <si>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200</t>
  </si>
  <si>
    <t>100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</si>
  <si>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</si>
  <si>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</si>
  <si>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</si>
  <si>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</si>
  <si>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300</t>
  </si>
  <si>
    <t>Социальное обеспечение и иные выплаты населению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</si>
  <si>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</si>
  <si>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</si>
  <si>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</si>
  <si>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</si>
  <si>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</si>
  <si>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</si>
  <si>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</si>
  <si>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</si>
  <si>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>0801</t>
  </si>
  <si>
    <t>Пенсионное обеспечение</t>
  </si>
  <si>
    <t>1001</t>
  </si>
  <si>
    <t>Иные выплаты населению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</si>
  <si>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</si>
  <si>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</si>
  <si>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</si>
  <si>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</si>
  <si>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</si>
  <si>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</si>
  <si>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</si>
  <si>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</si>
  <si>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</si>
  <si>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</si>
  <si>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</si>
  <si>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</si>
  <si>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</si>
  <si>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912</t>
  </si>
  <si>
    <t>Дума городского округа Пелым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</si>
  <si>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</si>
  <si>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</si>
  <si>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</si>
  <si>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</si>
  <si>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>Ревизионная комиссия городского округа Пелым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</si>
  <si>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</si>
  <si>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</si>
  <si>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</si>
  <si>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>Финансовый отдел администрации городского округа Пелым</t>
  </si>
  <si>
    <t>700</t>
  </si>
  <si>
    <t xml:space="preserve"> </t>
  </si>
  <si>
    <t>Обеспечение деятельности (оказание услуг) муниципальных учреждений по обеспечению хозяйственного обслуживания</t>
  </si>
  <si>
    <t>ИТОГО РАСХОДОВ</t>
  </si>
  <si>
    <t>Мероприятия в области коммунального хозяйства</t>
  </si>
  <si>
    <t>Подготовка инвестиционных программ развития общественной инфраструктуры муниципального значения</t>
  </si>
  <si>
    <t>620</t>
  </si>
  <si>
    <t>Субсидии автономным учреждениям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</si>
  <si>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</si>
  <si>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деятельности (оказание услуг) учреждений по внешкольной работе с детьми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</si>
  <si>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</si>
  <si>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Мероприятия в области социальной политики (общественная организация)</t>
  </si>
  <si>
    <t>Обслуживание муниципального долга городского округа Пелым</t>
  </si>
  <si>
    <t>Организация отдыха детей в каникулярное время</t>
  </si>
  <si>
    <t>Обслуживание муниципального долга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</si>
  <si>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</si>
  <si>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</si>
  <si>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</si>
  <si>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 xml:space="preserve">Культура </t>
  </si>
  <si>
    <t>Ежемесячное материальное вознаграждение лицам, удостоенным звания "Почетный гражданин городского округа Пелым"</t>
  </si>
  <si>
    <t>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</si>
  <si>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Председатель ревизионной комиссии</t>
  </si>
  <si>
    <t>244</t>
  </si>
  <si>
    <t>Иные закупки товаров, работ и услуг для обеспечения муниципальных нужд</t>
  </si>
  <si>
    <t>Прочая закупка товаров, работ и услуг для обеспечения муниципальных нужд</t>
  </si>
  <si>
    <t>111</t>
  </si>
  <si>
    <t>Закупка товаров, работ, услуг в сфере информационно-коммуникационных технологий</t>
  </si>
  <si>
    <t>121</t>
  </si>
  <si>
    <t>122</t>
  </si>
  <si>
    <t>Иные выплаты персоналу муниципальных органов, за исключением фонда оплаты труда</t>
  </si>
  <si>
    <t>Пособия, компенсации, меры социальной поддержки по публичным нормативным обязательствам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</si>
  <si>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</si>
  <si>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</si>
  <si>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</si>
  <si>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Обеспечение питанием обучающихся в муниципальных общеобразовательных организациях</t>
  </si>
  <si>
    <t>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</si>
  <si>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112</t>
  </si>
  <si>
    <t>800</t>
  </si>
  <si>
    <t>Иные бюджетные ассигнования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</si>
  <si>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</si>
  <si>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</si>
  <si>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</si>
  <si>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</si>
  <si>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810</t>
  </si>
  <si>
    <t>243</t>
  </si>
  <si>
    <t>Организация отдыха детей в каникулярное время за счет средств местного бюджета</t>
  </si>
  <si>
    <t>Организация учебных военно-полевых сборов и участие молодых граждан в оборонно-спортивных лагерях</t>
  </si>
  <si>
    <t>Капитальный ремонт общего имущества в многоквартирных домах</t>
  </si>
  <si>
    <t>Социальные выплаты гражданам, кроме публичных нормативных социальных выплат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</si>
  <si>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</si>
  <si>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пожарной безопасности" на 2015-2021 годы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</si>
  <si>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</si>
  <si>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</si>
  <si>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"Управление муниципальными финансами городского округа Пелым до 2021 года"</t>
  </si>
  <si>
    <t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</t>
  </si>
  <si>
    <t>Осуществление государственного полномочия Свердловской области по созданию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</si>
  <si>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</si>
  <si>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Публичные нормативные социальные выплаты гражданам</t>
  </si>
  <si>
    <t>Обслуживание государственного (муниципального) долга</t>
  </si>
  <si>
    <t>730</t>
  </si>
  <si>
    <t>323</t>
  </si>
  <si>
    <t>320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</si>
  <si>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</si>
  <si>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</si>
  <si>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сельского хозяйства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</si>
  <si>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</si>
  <si>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</si>
  <si>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70 0 00 00000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</si>
  <si>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</si>
  <si>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01 0 00 00000</t>
  </si>
  <si>
    <t>01 1 00 00000</t>
  </si>
  <si>
    <t>04 3 00 00000</t>
  </si>
  <si>
    <t>04 0 00 00000</t>
  </si>
  <si>
    <t>03 0 00 00000</t>
  </si>
  <si>
    <t>03 4 00 00000</t>
  </si>
  <si>
    <t>Поддержка таланливых детей и педагогов на территории городского округа Пелым</t>
  </si>
  <si>
    <t>04 4 00 00000</t>
  </si>
  <si>
    <t>Прочие мероприятия по благоустройству территории городского округа Пелым</t>
  </si>
  <si>
    <t>Муниципальная программа "Развитие культуры в городском округе Пелым на период до 2022 года"</t>
  </si>
  <si>
    <t>06 0 00 00000</t>
  </si>
  <si>
    <t>03 6 00 00000</t>
  </si>
  <si>
    <t>Мероприятия, направленные на реализацию мер по обеспечению безопасности дорожного движения на территории городского округа Пелым</t>
  </si>
  <si>
    <t>01 2 00 00000</t>
  </si>
  <si>
    <t>Обеспечение деятельности в сфере средств массовой информации</t>
  </si>
  <si>
    <t>Выплаты пенсии за выслугу лет лицам, замещавшим должности муниципальной службы</t>
  </si>
  <si>
    <t>08 1 00 00000</t>
  </si>
  <si>
    <t>08 0 00 00000</t>
  </si>
  <si>
    <t>08 1 02 00000</t>
  </si>
  <si>
    <t>08 1 03 00000</t>
  </si>
  <si>
    <t>Мероприятия по укреплению материально-технической базы муниципальных учреждений культуры</t>
  </si>
  <si>
    <t>08 1 05 00000</t>
  </si>
  <si>
    <t>Комплектование книжных фондов библиотек</t>
  </si>
  <si>
    <t>Подпрограмма 1 "Развитие культуры и искусства"</t>
  </si>
  <si>
    <t>Подпрограмма 2 "Обеспечение реализации муниципальной программы "Развитие культуры в городском округе Пелым до 2022 года"</t>
  </si>
  <si>
    <t>08 2 01 17070</t>
  </si>
  <si>
    <t>Обеспечение деятельности учреждений культуры</t>
  </si>
  <si>
    <t>08 2 01 00000</t>
  </si>
  <si>
    <t>08 2 02 00000</t>
  </si>
  <si>
    <t>Обеспечение выполнения целевых показателей муниципальной программы</t>
  </si>
  <si>
    <t>08 2 02 17080</t>
  </si>
  <si>
    <t>Мероприятия подготовки и переподготовки кадров в сфере культуры</t>
  </si>
  <si>
    <t>08 2 00 00000</t>
  </si>
  <si>
    <t>70 0 00 11010</t>
  </si>
  <si>
    <t>70 0 00 11020</t>
  </si>
  <si>
    <t>05 0 00 00000</t>
  </si>
  <si>
    <t>Подпрограмма 1 "Совершенствование муниципальной политики и прогнозирования социально-экономического развития городского округа Пелым"</t>
  </si>
  <si>
    <t>Подпрограмма 1 "Комплексное благоустройство территории городского округа Пелым"</t>
  </si>
  <si>
    <t>70 0 00 13010</t>
  </si>
  <si>
    <t>Подпрограмма 1 "Охрана общественного порядка, профилактика правонарушений, экстремизма и терроризма на территории городского округа Пелым"</t>
  </si>
  <si>
    <t>07 0 00 00000</t>
  </si>
  <si>
    <t>07 1 00 00000</t>
  </si>
  <si>
    <t>Подпрограмма 6 "Обеспечение сохранности автомобильных дорог местного значения и повышение безопасности дорожного движения на территории городского округа Пелым"</t>
  </si>
  <si>
    <t>03 6 01 00000</t>
  </si>
  <si>
    <t>03 6 01 14010</t>
  </si>
  <si>
    <t>03 6 02 14020</t>
  </si>
  <si>
    <t>03 6 02 00000</t>
  </si>
  <si>
    <t>03 6 03 00000</t>
  </si>
  <si>
    <t>03 6 05 00000</t>
  </si>
  <si>
    <t>Подпрограмма 2 "Развитие и поддержка малого и среднего предпринимательства в городском округе Пелым"</t>
  </si>
  <si>
    <t>02 0 00 00000</t>
  </si>
  <si>
    <t xml:space="preserve">02 0 01 00000 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</si>
  <si>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</si>
  <si>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 xml:space="preserve">02 0 02 00000 </t>
  </si>
  <si>
    <t xml:space="preserve">02 0 03 00000 </t>
  </si>
  <si>
    <t>Подпрограмма 3 "Переселение жителей на территории городского округа Пелым из ветхого аварийного жилищного фонда"</t>
  </si>
  <si>
    <t>03 3 00 00000</t>
  </si>
  <si>
    <t>03 4 01 00000</t>
  </si>
  <si>
    <t>Подпрограмма 2 "Энергосбережение и повышение энергетической эффективности на территории городского округа Пелым"</t>
  </si>
  <si>
    <t>03 2 00 00000</t>
  </si>
  <si>
    <t>Основное мероприятие 1 "Модернизация уличного освещения"</t>
  </si>
  <si>
    <t>03 2 01 00000</t>
  </si>
  <si>
    <t>Основное мероприятие 1 "Содержание источников нецентрализованного водоснабжения"</t>
  </si>
  <si>
    <t>Содержание источников нецентрализованного водоснабжения</t>
  </si>
  <si>
    <t>03 1 00 00000</t>
  </si>
  <si>
    <t>03 1 01 00000</t>
  </si>
  <si>
    <t>03 1 02 00000</t>
  </si>
  <si>
    <t>Основное мероприятие 4 "Содержание детских игровых площадок"</t>
  </si>
  <si>
    <t>03 1 04 00000</t>
  </si>
  <si>
    <t>Содержание детских игровых площадок</t>
  </si>
  <si>
    <t>Акарицидная и дератизационная обработка мест общего пользования</t>
  </si>
  <si>
    <t>Основное мероприятие 12 "Организация санитарной очистки территории городского округа Пелым (в т.ч. приобретения инвентаря, транспортные услуги по вывозу мусора)"</t>
  </si>
  <si>
    <t>Организация санитарной очистки территории городского округа Пелым (в т.ч. приобретения инвентаря, транспортные услуги по вывозу мусора)</t>
  </si>
  <si>
    <t>03 5 00 00000</t>
  </si>
  <si>
    <t>Подпрограмма 5 "Экологическая программа городского округа Пелым"</t>
  </si>
  <si>
    <t>03 5 02 00000</t>
  </si>
  <si>
    <t>Основное мероприятие 4 "Разработка природоохранной разрешительной документации по обращению с отходами"</t>
  </si>
  <si>
    <t>03 5 04 00000</t>
  </si>
  <si>
    <t>Подпрограмма 1 "Развитие системы дошкольного образования в городском округе Пелым"</t>
  </si>
  <si>
    <t>04 1 00 00000</t>
  </si>
  <si>
    <t xml:space="preserve">04 1 01 00000 </t>
  </si>
  <si>
    <t>04 1 01 45100</t>
  </si>
  <si>
    <t>04 1 01 16010</t>
  </si>
  <si>
    <t>Подпрограмма 2 "Развитие системы общего образования в городском округе Пелым"</t>
  </si>
  <si>
    <t xml:space="preserve">Основное мероприятие 1 "Организация предоставления общего образования и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
</t>
  </si>
  <si>
    <t xml:space="preserve">Основное мероприятие 2 "Осуществление мероприятий по организации питания в муниципальных общеобразовательных организациях"
</t>
  </si>
  <si>
    <t>Подпрограмма 3 "Развитие системы дополнительного образования детей в городском округе Пелым"</t>
  </si>
  <si>
    <t>Основное мероприятие 1 "Организация предоставления дополнительного образования детей в муниципальных образовательных организациях дополнительного образования"</t>
  </si>
  <si>
    <t>Основное мероприятие 2 "Поддержка талантливых детей и педагогов"</t>
  </si>
  <si>
    <t>Подпрограмма 4 "Развитие форм отдыха и оздоровления детей в городском округе Пелым"</t>
  </si>
  <si>
    <t>Основное мероприятие 1 "Организация отдыха и оздоровление детей в каникулярное время"</t>
  </si>
  <si>
    <t>04 4 01 00000</t>
  </si>
  <si>
    <t>04 4 01 16050</t>
  </si>
  <si>
    <t>04 4 01 45600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</si>
  <si>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</si>
  <si>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 "Патриотическое воспитание граждан в городском округе Пелым"</t>
  </si>
  <si>
    <t>04 5 00 00000</t>
  </si>
  <si>
    <t>Основное мероприятие 1 "Создание условий для патриотического воспитания граждан"</t>
  </si>
  <si>
    <t>04 5 01 00000</t>
  </si>
  <si>
    <t>Обеспечение деятельности (оказание услуг) муниципальных учреждений по обеспечению хозяйственного обслуживания (младший обслуживающий персонал)</t>
  </si>
  <si>
    <t>Основное мероприятие 2 "Мероприятия по укреплению материально-технической базы муниципальных учреждений культуры"</t>
  </si>
  <si>
    <t>08 1 02 17030</t>
  </si>
  <si>
    <t>Основное мероприятие 3 "Комплектование книжных фондов библиотек"</t>
  </si>
  <si>
    <t>08 1 03 17040</t>
  </si>
  <si>
    <t>08 1 05 17060</t>
  </si>
  <si>
    <t>Основнное мероприятие 1  "Обеспечение деятельности учреждений культуры и искусства культурно-досуговой сферы"</t>
  </si>
  <si>
    <t>04 3 02 00000</t>
  </si>
  <si>
    <t>04 3 01 00000</t>
  </si>
  <si>
    <t>04 3 01 16030</t>
  </si>
  <si>
    <t>04 2 00 00000</t>
  </si>
  <si>
    <t>04 2 01 00000</t>
  </si>
  <si>
    <t>04 2 01 16020</t>
  </si>
  <si>
    <t>04 2 01 45300</t>
  </si>
  <si>
    <t>04 2 02 00000</t>
  </si>
  <si>
    <t>04 2 02 45400</t>
  </si>
  <si>
    <t>Подпрограмма 6 "Молодежь городского округа Пелым"</t>
  </si>
  <si>
    <t>04 6 00 00000</t>
  </si>
  <si>
    <t>04 6 01 00000</t>
  </si>
  <si>
    <t>Проведение массовых молодежных акций</t>
  </si>
  <si>
    <t>Основное мероприятие 1 "Проведение массовых молодежных акций"</t>
  </si>
  <si>
    <t>04 6 01 16060</t>
  </si>
  <si>
    <t>Подпрограмма 2 "Предупреждение распространения заболевания, вызываемого вирусом иммунодефицита человека в городском округе Пелым"</t>
  </si>
  <si>
    <t>07 2 00 00000</t>
  </si>
  <si>
    <t>03 6 03 14030</t>
  </si>
  <si>
    <t>03 6 05 14050</t>
  </si>
  <si>
    <t>02 0 01 13030</t>
  </si>
  <si>
    <t>02 0 02 13040</t>
  </si>
  <si>
    <t>02 0 03 13050</t>
  </si>
  <si>
    <t>03 4 01 15020</t>
  </si>
  <si>
    <t>03 4 02 00000</t>
  </si>
  <si>
    <t>03 4 02 15030</t>
  </si>
  <si>
    <t>03 2 01 15040</t>
  </si>
  <si>
    <t>03 1 01 15050</t>
  </si>
  <si>
    <t>03 1 02 15060</t>
  </si>
  <si>
    <t>03 1 04 15070</t>
  </si>
  <si>
    <t>03 1 12 00000</t>
  </si>
  <si>
    <t>03 1 12 15130</t>
  </si>
  <si>
    <t>70 0 00 15140</t>
  </si>
  <si>
    <t>70 0 00 15150</t>
  </si>
  <si>
    <t>03 5 02 12060</t>
  </si>
  <si>
    <t>03 5 04 12070</t>
  </si>
  <si>
    <t>04 3 02 16040</t>
  </si>
  <si>
    <t>70 0 00 16080</t>
  </si>
  <si>
    <t>70 0 00 79040</t>
  </si>
  <si>
    <t>04 5 01 18020</t>
  </si>
  <si>
    <t xml:space="preserve">Фонд оплаты труда муниципальных органов
</t>
  </si>
  <si>
    <t>Фонд оплаты труда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</si>
  <si>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</si>
  <si>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</si>
  <si>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119</t>
  </si>
  <si>
    <t>129</t>
  </si>
  <si>
    <t>Основное мероприятие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</si>
  <si>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07 1 01 00000</t>
  </si>
  <si>
    <t>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</t>
  </si>
  <si>
    <t>07 1 02 00000</t>
  </si>
  <si>
    <t>07 1 01 12040</t>
  </si>
  <si>
    <t>07 1 02 12050</t>
  </si>
  <si>
    <t>07 1 03 00000</t>
  </si>
  <si>
    <t>07 1 03 12060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</si>
  <si>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</si>
  <si>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Сбор и утилизация ртутьсодержащих отходов</t>
  </si>
  <si>
    <t>Основное мероприятие 4 "Реализация мероприятий по первичной профилактике ВИЧ инфекций на территории городского округа Пелым"</t>
  </si>
  <si>
    <t>07 2 04 16070</t>
  </si>
  <si>
    <t>07 2 04 00000</t>
  </si>
  <si>
    <t>Реализация мероприятий по первичной профилактике ВИЧ инфекций на территории городского округа Пелым</t>
  </si>
  <si>
    <t>05 0 04 00000</t>
  </si>
  <si>
    <t>05 0 04 11010</t>
  </si>
  <si>
    <t>Информационно-коммуникационные технологии системы управления финансами</t>
  </si>
  <si>
    <t>05 0 01 00000</t>
  </si>
  <si>
    <t>05 0 01 11010</t>
  </si>
  <si>
    <t>05 0 02 00000</t>
  </si>
  <si>
    <t>05 0 02 11010</t>
  </si>
  <si>
    <t>Основное мероприятие 2 "Информационно-коммуникационные технологии системы управления муниципальными финансами"</t>
  </si>
  <si>
    <t>Основное мероприятие 4 "Создание материально-технических условий для обеспечения деятельности финансового отдела администрации городского округа Пелым"</t>
  </si>
  <si>
    <t>Основное мероприятие 1 "Обеспечение деятельности финансового отдела администрации городского округа Пелым"</t>
  </si>
  <si>
    <t>70 0 00 41100</t>
  </si>
  <si>
    <t>70 0 00 41200</t>
  </si>
  <si>
    <t>70 0 00 51180</t>
  </si>
  <si>
    <t>70 0 00 42П00</t>
  </si>
  <si>
    <t>70 0 00 42700</t>
  </si>
  <si>
    <t>70 0 00 49100</t>
  </si>
  <si>
    <t>70 0 00 49200</t>
  </si>
  <si>
    <t>70 0 00 52500</t>
  </si>
  <si>
    <t>Подпрограмма 4 "Содержание и капитальный ремонт общего имущества муниципального жилищного фонда на территории городского округа Пелым"</t>
  </si>
  <si>
    <t>Основное мероприятие 1 "Капитальный ремонт общего имущества многоквартирных домов"</t>
  </si>
  <si>
    <t>Закупка товаров, работ и услуг для обеспечения муниципальных нужд</t>
  </si>
  <si>
    <t>Закупка товаров, работ, услуг в целях капитального ремонта муниципального имущества</t>
  </si>
  <si>
    <t>Создание материально-технических условий для обеспечения деятельности финансового отдела администрации городского округа Пелым</t>
  </si>
  <si>
    <t>70 0 00 10050</t>
  </si>
  <si>
    <t>Основное мероприятие 2 "Сбор и утилизация ртутьсодержащих отходов"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</si>
  <si>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</si>
  <si>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09 0 00 00000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</si>
  <si>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</si>
  <si>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>10 0 00 00000</t>
  </si>
  <si>
    <t>Основное мероприятие 8 "Обеспечение гарантий муниципальным служащим городского округа Пелым в соответствии с законодательством (выплаты пенсии за выслугу лет, замещавшим должности муниципальной службы)"</t>
  </si>
  <si>
    <t>10 0 08 00000</t>
  </si>
  <si>
    <t>10 0 08 79010</t>
  </si>
  <si>
    <t>Основное мероприятие 3 "Повышение квалификации муниципальных служащих городского округа Пелым"</t>
  </si>
  <si>
    <t>10 0 03 00000</t>
  </si>
  <si>
    <t>Повышение квалификации муниципальных служащих городского округа Пелым</t>
  </si>
  <si>
    <t>10 0 03 11010</t>
  </si>
  <si>
    <t>Основное мероприятие 7 "Обеспечение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Пелым)"</t>
  </si>
  <si>
    <t>10 0 07 00000</t>
  </si>
  <si>
    <t>10 0 07 11010</t>
  </si>
  <si>
    <t>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</si>
  <si>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70 0 00 13060</t>
  </si>
  <si>
    <t>0407</t>
  </si>
  <si>
    <t>Лесное хозяйство</t>
  </si>
  <si>
    <t>04 1 01 45110</t>
  </si>
  <si>
    <t>04 1 01 45120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</si>
  <si>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</si>
  <si>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</si>
  <si>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04 2 01 45310</t>
  </si>
  <si>
    <t>04 2 01 45320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</si>
  <si>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</si>
  <si>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</t>
  </si>
  <si>
    <t>09 0 01 18010</t>
  </si>
  <si>
    <t>Основное мероприятие 5 "Обеспечение выполнения целевых показателей муниципальной программы"</t>
  </si>
  <si>
    <t>03 3 02 00000</t>
  </si>
  <si>
    <t>Основное мероприятие 1 "Подготовка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класса"</t>
  </si>
  <si>
    <t>70 0 00 79020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</si>
  <si>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</si>
  <si>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</si>
  <si>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</si>
  <si>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</si>
  <si>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08 1 12 00000</t>
  </si>
  <si>
    <t>Основное мероприятие 12 "Проведение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инструментами"</t>
  </si>
  <si>
    <t>Основное мероприятие 2 "Реализация мероприятий направленных на профилактику экстремизма и терроризма"</t>
  </si>
  <si>
    <t>Реализация мероприятий направленных на профилактику экстремизма и терроризма</t>
  </si>
  <si>
    <t>Основное мероприятие 3 "Реализация мероприятия антинаркотической направленности"</t>
  </si>
  <si>
    <t>Реализация мероприятия антинаркотической направленности</t>
  </si>
  <si>
    <t>Основное мероприятие 2 "Проведение лабораторного контроля качества воды источников нецентрализованного водоснабжения"</t>
  </si>
  <si>
    <t>Проведение лабораторного контроля качества воды источников нецентрализованного водоснабжения</t>
  </si>
  <si>
    <t>Предоставление гражданам, переселяемых из аварийного жилищного фонда, жилых помещений приобретенных на вторичном рынке</t>
  </si>
  <si>
    <t>03 3 02 15010</t>
  </si>
  <si>
    <t>Основное мероприятие 2 "Предоставление гражданам, переселяемых из аварийного жилищного фонда, жилых помещений приобретенных на вторичном рынке"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</si>
  <si>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</si>
  <si>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Основное мероприятие 14 "Информатизация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Интернет"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</si>
  <si>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</si>
  <si>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08 1 14 00000</t>
  </si>
  <si>
    <t>Основное мероприятие 8 "Организация библиотечного обслуживания населения, формирование и хранение библиотечных фондов муниципальных библиотек"</t>
  </si>
  <si>
    <t>Организация библиотечного обслуживания населения, формирование и хранение библиотечных фондов муниципальных библиотек</t>
  </si>
  <si>
    <t>08 1 08 00000</t>
  </si>
  <si>
    <t>Основное мероприятие 10 "Обеспечение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Пелым"</t>
  </si>
  <si>
    <t>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</t>
  </si>
  <si>
    <t>08 1 10 00000</t>
  </si>
  <si>
    <t>Организация деятельности историко-краеведческого музея, приобретение оборудования для хранения музейных предметов и музейных коллекций</t>
  </si>
  <si>
    <t>08 1 07 00000</t>
  </si>
  <si>
    <t>Обеспечение деятельности (оказание услуг) учебно-методических кабинетов, групп хозяйственного обслуживания, учебных фильмотек, межшкольных учебно-производственных комбинатов, логопедических пунктов</t>
  </si>
  <si>
    <t>Транспорт</t>
  </si>
  <si>
    <t>0408</t>
  </si>
  <si>
    <t>Организация транспортного обслуживания населения</t>
  </si>
  <si>
    <t>70 0 00 14000</t>
  </si>
  <si>
    <t>Основное мероприятие 3 "Обустройство детской игровой площадки"</t>
  </si>
  <si>
    <t>Обустройство детской игровой площадки</t>
  </si>
  <si>
    <t>03 1 03 00000</t>
  </si>
  <si>
    <t>Основное мероприятие 6 "Акарицидная и дератизационная обработка мест общего пользования"</t>
  </si>
  <si>
    <t>Основное мероприятие 8 "Прочие мероприятия по благоустройству"</t>
  </si>
  <si>
    <t>Основное мероприятие 10 "Содержание светильников уличного освещения и оплата электроэнергии"</t>
  </si>
  <si>
    <t>03 1 10 00000</t>
  </si>
  <si>
    <t>03 1 10 15110</t>
  </si>
  <si>
    <t>Основное мероприятие 13 "Проведение работ по сносу аварийных домов"</t>
  </si>
  <si>
    <t>Проведение работ по сносу аварийных домов</t>
  </si>
  <si>
    <t>03 1 13 00000</t>
  </si>
  <si>
    <t>03 1 13 15130</t>
  </si>
  <si>
    <t>Модернизация уличного освещения</t>
  </si>
  <si>
    <t>Муниципальная программа "Развитие физической культуры и спорта в городском округе Пелым на 2017-2023 годы"</t>
  </si>
  <si>
    <t>Основное мероприятие 1 "Мероприятия в области  физической культуры и спорта в городском округе Пелым"</t>
  </si>
  <si>
    <t>Основное мероприятие 3 "Приобретение демеркуризационных комплектов"</t>
  </si>
  <si>
    <t>Приобретение демеркуризационных комплектов</t>
  </si>
  <si>
    <t>Разработка природоохранной разрешительной документации по обращению с отходами</t>
  </si>
  <si>
    <t>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</t>
  </si>
  <si>
    <t>Основное мероприятие 5 "Устройство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Маркса"</t>
  </si>
  <si>
    <t>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</t>
  </si>
  <si>
    <t>03 1 06 00000</t>
  </si>
  <si>
    <t>03 1 06 15080</t>
  </si>
  <si>
    <t>03 1 08 00000</t>
  </si>
  <si>
    <t>03 1 08 15090</t>
  </si>
  <si>
    <t>Основное мероприятие 2 "Денежные средства на уплату взносов за капитальный ремонт"</t>
  </si>
  <si>
    <t>Денежные средства на уплату взносов за капитальный ремонт</t>
  </si>
  <si>
    <t>03 5 03 00000</t>
  </si>
  <si>
    <t>03 5 03 12060</t>
  </si>
  <si>
    <t>Основное мероприятие 1 "Содержание службы ЕДДС"</t>
  </si>
  <si>
    <t>06 0 01 12010</t>
  </si>
  <si>
    <t>Основное мероприятие 2 "Обеспечение деятельности ЕДДС"</t>
  </si>
  <si>
    <t>Основное мероприятие 3 "Материально-техническое обеспечение"</t>
  </si>
  <si>
    <t>06 0 02 12011</t>
  </si>
  <si>
    <t>06 0 03 12012</t>
  </si>
  <si>
    <t>Обеспечение деятельности (оказание услуг) централизованной бухгалтерии городского округа Пелым</t>
  </si>
  <si>
    <t>06 0 05 12020</t>
  </si>
  <si>
    <t>Основное мероприятие 5 "Разработка паспорта безопасности городского округа Пелым на 2017-2021 гг."</t>
  </si>
  <si>
    <t>Основное мероприятие 6 "Устройство пирса для забора воды из естественного пожарного водоема по ул. Студенческая в поселке Атымья 1 шт."</t>
  </si>
  <si>
    <t>06 0 06 00000</t>
  </si>
  <si>
    <t>Устройство пирса для забора воды из естественного пожарного водоема по ул. Студенческая в поселке Атымья 1 шт.</t>
  </si>
  <si>
    <t>06 0 06 12030</t>
  </si>
  <si>
    <t>Основное мероприятие 4 "Реализация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</si>
  <si>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</si>
  <si>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08 1 04 00000</t>
  </si>
  <si>
    <t>08 1 04 17050</t>
  </si>
  <si>
    <t>01 2 16 00000</t>
  </si>
  <si>
    <t>01 2 16 13020</t>
  </si>
  <si>
    <t>Основное мероприятие 16 "Предоставление субсидий СМСП на возмещение части затрат связанных с приобретением оборудования и производственных помещений"</t>
  </si>
  <si>
    <t>Предоставление субсидий СМСП на возмещение части затрат связанных с приобретением оборудования и производственных помещений</t>
  </si>
  <si>
    <t>Основное мероприятие 4 "Обеспечение деятельности средств массовой информации (газета "Пелымский вестник")"</t>
  </si>
  <si>
    <t>01 1 04 10020</t>
  </si>
  <si>
    <t>06 0 01 00000</t>
  </si>
  <si>
    <t>Содержание службы ЕДДС</t>
  </si>
  <si>
    <t>Обеспечение деятельности ЕДДС</t>
  </si>
  <si>
    <t>06 0 02 00000</t>
  </si>
  <si>
    <t>06 0 03 00000</t>
  </si>
  <si>
    <t>Материально-техническое обеспечение</t>
  </si>
  <si>
    <t>06 0 05 00000</t>
  </si>
  <si>
    <t>Разработка паспорта безопасности городского округа Пелым на 2017-2021 гг.</t>
  </si>
  <si>
    <t>Мероприятия в области  физической культуры и спорта в городском округе Пелым</t>
  </si>
  <si>
    <t>09 0 01 00000</t>
  </si>
  <si>
    <t>Основное мероприятие 34 "Обеспечение деятельности администрации городского округа Пелым"</t>
  </si>
  <si>
    <t>Основное мероприятие 37 "Обеспечение деятельности (оказание услуг) муниципальных учреждений по обеспечению хозяйствнного обслуживания"</t>
  </si>
  <si>
    <t>03 1 03 15160</t>
  </si>
  <si>
    <t>08 1 07 17100</t>
  </si>
  <si>
    <t>08 1 08 17110</t>
  </si>
  <si>
    <t>08 1 10 17120</t>
  </si>
  <si>
    <t>08 1 12 17130</t>
  </si>
  <si>
    <t>08 1 14 17140</t>
  </si>
  <si>
    <t>0703</t>
  </si>
  <si>
    <t>Дополнительное образование детей</t>
  </si>
  <si>
    <t>Основное мероприятие 2 "Ремонт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грузов"</t>
  </si>
  <si>
    <t>Содержание светильников уличного освещения и оплата электроэнергии</t>
  </si>
  <si>
    <t>Охрана, защита городских лесов</t>
  </si>
  <si>
    <t xml:space="preserve">Глава городского округа </t>
  </si>
  <si>
    <t>70 0 00 11040</t>
  </si>
  <si>
    <t>70 00 0 11040</t>
  </si>
  <si>
    <t>Подпрограмма 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</si>
  <si>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01 5 00 00000</t>
  </si>
  <si>
    <t>01 5 34 00000</t>
  </si>
  <si>
    <t>01 5 34 11010</t>
  </si>
  <si>
    <t>Подпрограмма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</si>
  <si>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01 5 37 00000</t>
  </si>
  <si>
    <t>01 5 37 10030</t>
  </si>
  <si>
    <t>Подпрограмма  5 "Обеспечение реализации муниципальной программы городского округа Пелым" Совершенствование социально-экономической политики в городском округе Пелым"</t>
  </si>
  <si>
    <t>01 5 37 17010</t>
  </si>
  <si>
    <t>Основное мероприятие 1 "Эксплуатационное содержание автомобильных дорог общего пользования местного значения, средств регулирования дорожного движения, тротуаров"</t>
  </si>
  <si>
    <t>Эксплуатационное содержание автомобильных дорог общего пользования местного значения, средств регулирования дорожного движения, тротуаров</t>
  </si>
  <si>
    <t>Основное мероприятие 3 "Оснащение техническими средствами обучения, оборудованием и учебно-методическими материалами образовательные учреждения, изготовление листовок"</t>
  </si>
  <si>
    <t>Основное мероприятие 1 "Организация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образования"</t>
  </si>
  <si>
    <t>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</si>
  <si>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7 "Организация деятельности историко-краеведческого музея, приобретение оборудования для хранения музейных предметов и музейных коллекций"</t>
  </si>
  <si>
    <t>Основное мероприятие 2 "Мероприятия подготовки и переподготовки кадров в сфере культуры"</t>
  </si>
  <si>
    <t>Исполнение, в рублях</t>
  </si>
  <si>
    <t>% исполнения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</si>
  <si>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</si>
  <si>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70 0 00 R4620</t>
  </si>
  <si>
    <t>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</t>
  </si>
  <si>
    <t>Бюджетные инвестиции в объекты капитального строительства муниципальной собственности</t>
  </si>
  <si>
    <t>03 3 03 42500</t>
  </si>
  <si>
    <t>414</t>
  </si>
  <si>
    <t>Бюджетные инвестиции</t>
  </si>
  <si>
    <t>410</t>
  </si>
  <si>
    <t>Капитальные вложения в объекты муниципальной собственности</t>
  </si>
  <si>
    <t>400</t>
  </si>
  <si>
    <t>Строительство жилых помещений для предоставления гражданам, переселяемым из аварийного жилищного фонда</t>
  </si>
  <si>
    <t>03 3 03 00000</t>
  </si>
  <si>
    <t>Основное мероприятие 3 "Строительство жилых помещений для предоставления граждан, переселяемым из аварийного жилищного фонда"</t>
  </si>
  <si>
    <t>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</t>
  </si>
  <si>
    <t>Основное мероприятие 13 "Информатизация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Интернет"</t>
  </si>
  <si>
    <t>08 1 13 00000</t>
  </si>
  <si>
    <t>08 1 13 17150</t>
  </si>
  <si>
    <t>-</t>
  </si>
  <si>
    <t>Основное мероприятие 2 "Подготовка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однократно"</t>
  </si>
  <si>
    <t>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</t>
  </si>
  <si>
    <t>Основное мероприятие 4 "Введение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документации"</t>
  </si>
  <si>
    <t>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</t>
  </si>
  <si>
    <t>Основное мероприятие 5 "Проведение оценочных работ в отношении земельных участков"</t>
  </si>
  <si>
    <t>Проведение оценочных работ в отношении земельных участков</t>
  </si>
  <si>
    <t>02 0 05 13080</t>
  </si>
  <si>
    <t>02 0 05 00000</t>
  </si>
  <si>
    <t>Основное мероприятие 6 "Проведение различных изысканий, связанных с переводом земельных участков из одной категории земель в другую"</t>
  </si>
  <si>
    <t>Проведение различных изысканий, связанных с переводом земельных участков из одной категории земель в другую</t>
  </si>
  <si>
    <t>02 0 06 13090</t>
  </si>
  <si>
    <t>02 0 06 00000</t>
  </si>
  <si>
    <t>Уплата прочих налогов, сборов</t>
  </si>
  <si>
    <t>852</t>
  </si>
  <si>
    <t>814</t>
  </si>
  <si>
    <t>ОТЧЕТ ОБ ИСПОЛНЕНИИ МЕСТНОГО БЮДЖЕТА ПО РАСХОДАМ ЗА СЕНТЯБРЬ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</si>
</sst>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1D5FB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3" fontId="3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3" fillId="35" borderId="10" xfId="58" applyNumberFormat="1" applyFont="1" applyFill="1" applyBorder="1" applyAlignment="1">
      <alignment horizontal="right" vertical="center"/>
    </xf>
    <xf numFmtId="164" fontId="3" fillId="34" borderId="10" xfId="58" applyNumberFormat="1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43" fontId="3" fillId="35" borderId="10" xfId="58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164" fontId="3" fillId="34" borderId="10" xfId="58" applyNumberFormat="1" applyFont="1" applyFill="1" applyBorder="1" applyAlignment="1">
      <alignment horizontal="right" vertical="center" wrapText="1"/>
    </xf>
    <xf numFmtId="164" fontId="3" fillId="0" borderId="10" xfId="58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 quotePrefix="1">
      <alignment horizontal="center" vertical="center"/>
    </xf>
    <xf numFmtId="43" fontId="3" fillId="34" borderId="10" xfId="58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 quotePrefix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right" vertical="center" wrapText="1"/>
    </xf>
    <xf numFmtId="2" fontId="3" fillId="36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/>
    </xf>
    <xf numFmtId="43" fontId="2" fillId="35" borderId="10" xfId="58" applyFont="1" applyFill="1" applyBorder="1" applyAlignment="1">
      <alignment horizontal="righ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3" fontId="3" fillId="36" borderId="10" xfId="58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2" fillId="33" borderId="10" xfId="58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justify" vertical="center" wrapText="1"/>
    </xf>
    <xf numFmtId="2" fontId="3" fillId="2" borderId="10" xfId="0" applyNumberFormat="1" applyFont="1" applyFill="1" applyBorder="1" applyAlignment="1">
      <alignment horizontal="justify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64" fontId="3" fillId="2" borderId="10" xfId="58" applyNumberFormat="1" applyFont="1" applyFill="1" applyBorder="1" applyAlignment="1">
      <alignment horizontal="right" vertical="center"/>
    </xf>
    <xf numFmtId="0" fontId="3" fillId="37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164" fontId="3" fillId="36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6" borderId="10" xfId="58" applyNumberFormat="1" applyFont="1" applyFill="1" applyBorder="1" applyAlignment="1">
      <alignment horizontal="right" vertical="center"/>
    </xf>
    <xf numFmtId="43" fontId="2" fillId="38" borderId="10" xfId="58" applyFont="1" applyFill="1" applyBorder="1" applyAlignment="1">
      <alignment horizontal="right" vertical="center" wrapText="1"/>
    </xf>
    <xf numFmtId="164" fontId="2" fillId="38" borderId="10" xfId="58" applyNumberFormat="1" applyFont="1" applyFill="1" applyBorder="1" applyAlignment="1">
      <alignment horizontal="right" vertical="center"/>
    </xf>
    <xf numFmtId="43" fontId="3" fillId="39" borderId="10" xfId="58" applyFont="1" applyFill="1" applyBorder="1" applyAlignment="1">
      <alignment horizontal="right" vertical="center" wrapText="1"/>
    </xf>
    <xf numFmtId="2" fontId="3" fillId="39" borderId="10" xfId="0" applyNumberFormat="1" applyFont="1" applyFill="1" applyBorder="1" applyAlignment="1">
      <alignment horizontal="justify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/>
    </xf>
    <xf numFmtId="43" fontId="3" fillId="39" borderId="10" xfId="0" applyNumberFormat="1" applyFont="1" applyFill="1" applyBorder="1" applyAlignment="1">
      <alignment horizontal="right" vertical="center" wrapText="1"/>
    </xf>
    <xf numFmtId="164" fontId="3" fillId="38" borderId="10" xfId="58" applyNumberFormat="1" applyFont="1" applyFill="1" applyBorder="1" applyAlignment="1">
      <alignment horizontal="right" vertical="center"/>
    </xf>
    <xf numFmtId="43" fontId="2" fillId="39" borderId="10" xfId="58" applyFont="1" applyFill="1" applyBorder="1" applyAlignment="1">
      <alignment horizontal="right" vertical="center" wrapText="1"/>
    </xf>
    <xf numFmtId="43" fontId="2" fillId="39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justify" vertical="center" wrapText="1"/>
    </xf>
    <xf numFmtId="43" fontId="3" fillId="40" borderId="10" xfId="58" applyFont="1" applyFill="1" applyBorder="1" applyAlignment="1">
      <alignment horizontal="right" vertical="center" wrapText="1"/>
    </xf>
    <xf numFmtId="49" fontId="3" fillId="40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43" fontId="3" fillId="36" borderId="10" xfId="0" applyNumberFormat="1" applyFont="1" applyFill="1" applyBorder="1" applyAlignment="1">
      <alignment horizontal="right" vertical="center" wrapText="1"/>
    </xf>
    <xf numFmtId="43" fontId="2" fillId="40" borderId="10" xfId="58" applyFont="1" applyFill="1" applyBorder="1" applyAlignment="1">
      <alignment horizontal="right" vertical="center" wrapText="1"/>
    </xf>
    <xf numFmtId="0" fontId="2" fillId="41" borderId="10" xfId="0" applyFont="1" applyFill="1" applyBorder="1" applyAlignment="1">
      <alignment horizontal="center" vertical="center" wrapText="1"/>
    </xf>
    <xf numFmtId="2" fontId="2" fillId="41" borderId="10" xfId="0" applyNumberFormat="1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/>
    </xf>
    <xf numFmtId="2" fontId="2" fillId="41" borderId="10" xfId="0" applyNumberFormat="1" applyFont="1" applyFill="1" applyBorder="1" applyAlignment="1">
      <alignment horizontal="justify" vertical="center" wrapText="1"/>
    </xf>
    <xf numFmtId="0" fontId="2" fillId="41" borderId="10" xfId="0" applyFont="1" applyFill="1" applyBorder="1" applyAlignment="1">
      <alignment horizontal="right" vertical="center"/>
    </xf>
    <xf numFmtId="43" fontId="2" fillId="41" borderId="10" xfId="0" applyNumberFormat="1" applyFont="1" applyFill="1" applyBorder="1" applyAlignment="1">
      <alignment horizontal="right" vertical="center" wrapText="1"/>
    </xf>
    <xf numFmtId="49" fontId="2" fillId="41" borderId="10" xfId="0" applyNumberFormat="1" applyFont="1" applyFill="1" applyBorder="1" applyAlignment="1">
      <alignment horizontal="center" vertical="center"/>
    </xf>
    <xf numFmtId="49" fontId="2" fillId="41" borderId="10" xfId="0" applyNumberFormat="1" applyFont="1" applyFill="1" applyBorder="1" applyAlignment="1" quotePrefix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 wrapText="1"/>
    </xf>
    <xf numFmtId="164" fontId="2" fillId="41" borderId="10" xfId="58" applyNumberFormat="1" applyFont="1" applyFill="1" applyBorder="1" applyAlignment="1">
      <alignment horizontal="right" vertical="center" wrapText="1"/>
    </xf>
    <xf numFmtId="43" fontId="2" fillId="41" borderId="10" xfId="58" applyFont="1" applyFill="1" applyBorder="1" applyAlignment="1">
      <alignment horizontal="right" vertical="center" wrapText="1"/>
    </xf>
    <xf numFmtId="2" fontId="3" fillId="41" borderId="10" xfId="0" applyNumberFormat="1" applyFont="1" applyFill="1" applyBorder="1" applyAlignment="1">
      <alignment horizontal="justify" vertical="center" wrapText="1"/>
    </xf>
    <xf numFmtId="49" fontId="3" fillId="41" borderId="10" xfId="0" applyNumberFormat="1" applyFont="1" applyFill="1" applyBorder="1" applyAlignment="1">
      <alignment horizontal="center" vertical="center" wrapText="1"/>
    </xf>
    <xf numFmtId="43" fontId="3" fillId="41" borderId="10" xfId="58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2"/>
  <sheetViews>
    <sheetView tabSelected="1" view="pageBreakPreview" zoomScaleSheetLayoutView="100" zoomScalePageLayoutView="0" workbookViewId="0" topLeftCell="A1">
      <selection activeCell="B682" sqref="B682"/>
    </sheetView>
  </sheetViews>
  <sheetFormatPr defaultColWidth="9.140625" defaultRowHeight="15"/>
  <cols>
    <col min="1" max="1" width="8.28125" style="11" customWidth="1"/>
    <col min="2" max="2" width="47.8515625" style="12" customWidth="1"/>
    <col min="3" max="3" width="10.00390625" style="11" customWidth="1"/>
    <col min="4" max="4" width="13.00390625" style="11" customWidth="1"/>
    <col min="5" max="5" width="17.00390625" style="11" customWidth="1"/>
    <col min="6" max="6" width="11.421875" style="11" customWidth="1"/>
    <col min="7" max="8" width="19.140625" style="11" customWidth="1"/>
    <col min="9" max="9" width="13.00390625" style="11" customWidth="1"/>
    <col min="10" max="16384" width="9.140625" style="11" customWidth="1"/>
  </cols>
  <sheetData>
    <row r="2" spans="1:9" ht="15">
      <c r="A2" s="118" t="s">
        <v>561</v>
      </c>
      <c r="B2" s="118"/>
      <c r="C2" s="118"/>
      <c r="D2" s="118"/>
      <c r="E2" s="118"/>
      <c r="F2" s="118"/>
      <c r="G2" s="118"/>
      <c r="H2" s="118"/>
      <c r="I2" s="118"/>
    </row>
    <row r="4" spans="1:9" ht="111.75" customHeight="1">
      <c r="A4" s="102" t="s">
        <v>0</v>
      </c>
      <c r="B4" s="103" t="s">
        <v>1</v>
      </c>
      <c r="C4" s="102" t="s">
        <v>2</v>
      </c>
      <c r="D4" s="102" t="s">
        <v>3</v>
      </c>
      <c r="E4" s="102" t="s">
        <v>4</v>
      </c>
      <c r="F4" s="102" t="s">
        <v>5</v>
      </c>
      <c r="G4" s="102" t="s">
        <v>6</v>
      </c>
      <c r="H4" s="102" t="s">
        <v>526</v>
      </c>
      <c r="I4" s="102" t="s">
        <v>527</v>
      </c>
    </row>
    <row r="5" spans="1:9" ht="15">
      <c r="A5" s="104">
        <v>1</v>
      </c>
      <c r="B5" s="105">
        <v>2</v>
      </c>
      <c r="C5" s="106">
        <v>3</v>
      </c>
      <c r="D5" s="106">
        <v>4</v>
      </c>
      <c r="E5" s="106">
        <v>5</v>
      </c>
      <c r="F5" s="106">
        <v>6</v>
      </c>
      <c r="G5" s="106">
        <v>7</v>
      </c>
      <c r="H5" s="106">
        <v>7</v>
      </c>
      <c r="I5" s="106">
        <v>7</v>
      </c>
    </row>
    <row r="6" spans="1:9" ht="15">
      <c r="A6" s="104">
        <v>1</v>
      </c>
      <c r="B6" s="107" t="s">
        <v>113</v>
      </c>
      <c r="C6" s="108"/>
      <c r="D6" s="108"/>
      <c r="E6" s="108"/>
      <c r="F6" s="108"/>
      <c r="G6" s="109">
        <f>G7+G623+G634+G657</f>
        <v>169128160</v>
      </c>
      <c r="H6" s="109">
        <f>H7+H623+H634+H657</f>
        <v>104184596.38999999</v>
      </c>
      <c r="I6" s="109">
        <f>H6*100/G6</f>
        <v>61.60097549101225</v>
      </c>
    </row>
    <row r="7" spans="1:9" ht="28.5">
      <c r="A7" s="104">
        <v>1</v>
      </c>
      <c r="B7" s="107" t="s">
        <v>32</v>
      </c>
      <c r="C7" s="110" t="s">
        <v>8</v>
      </c>
      <c r="D7" s="104"/>
      <c r="E7" s="104"/>
      <c r="F7" s="104"/>
      <c r="G7" s="109">
        <f>G8+G71+G83+G136+G215+G315+G334+G462+G543+G593+G608+G622</f>
        <v>165053120</v>
      </c>
      <c r="H7" s="109">
        <f>H8+H71+H83+H136+H215+H315+H334+H462+H543+H593+H608+H622</f>
        <v>101581683.21999998</v>
      </c>
      <c r="I7" s="109">
        <f aca="true" t="shared" si="0" ref="I7:I15">H7*100/G7</f>
        <v>61.54484278758255</v>
      </c>
    </row>
    <row r="8" spans="1:9" ht="15">
      <c r="A8" s="104">
        <v>2</v>
      </c>
      <c r="B8" s="107" t="s">
        <v>24</v>
      </c>
      <c r="C8" s="110" t="s">
        <v>8</v>
      </c>
      <c r="D8" s="111" t="s">
        <v>25</v>
      </c>
      <c r="E8" s="104"/>
      <c r="F8" s="104"/>
      <c r="G8" s="109">
        <f>G9+G16+G42</f>
        <v>17053260</v>
      </c>
      <c r="H8" s="109">
        <f>H9+H16+H42</f>
        <v>9912141.37</v>
      </c>
      <c r="I8" s="109">
        <f t="shared" si="0"/>
        <v>58.124612947905554</v>
      </c>
    </row>
    <row r="9" spans="1:9" ht="48" customHeight="1">
      <c r="A9" s="104">
        <v>3</v>
      </c>
      <c r="B9" s="107" t="s">
        <v>166</v>
      </c>
      <c r="C9" s="110" t="s">
        <v>8</v>
      </c>
      <c r="D9" s="110" t="s">
        <v>35</v>
      </c>
      <c r="E9" s="104"/>
      <c r="F9" s="104"/>
      <c r="G9" s="109">
        <f>G13</f>
        <v>1940000</v>
      </c>
      <c r="H9" s="109">
        <f>H13</f>
        <v>1301422.38</v>
      </c>
      <c r="I9" s="109">
        <f t="shared" si="0"/>
        <v>67.08362783505154</v>
      </c>
    </row>
    <row r="10" spans="1:9" ht="15">
      <c r="A10" s="104">
        <v>4</v>
      </c>
      <c r="B10" s="5" t="s">
        <v>36</v>
      </c>
      <c r="C10" s="17" t="s">
        <v>8</v>
      </c>
      <c r="D10" s="17" t="s">
        <v>35</v>
      </c>
      <c r="E10" s="17" t="s">
        <v>177</v>
      </c>
      <c r="F10" s="18"/>
      <c r="G10" s="19">
        <f>G13</f>
        <v>1940000</v>
      </c>
      <c r="H10" s="19">
        <f>H13</f>
        <v>1301422.38</v>
      </c>
      <c r="I10" s="100">
        <f t="shared" si="0"/>
        <v>67.08362783505154</v>
      </c>
    </row>
    <row r="11" spans="1:9" ht="15">
      <c r="A11" s="104">
        <v>5</v>
      </c>
      <c r="B11" s="5" t="s">
        <v>507</v>
      </c>
      <c r="C11" s="20" t="s">
        <v>8</v>
      </c>
      <c r="D11" s="20" t="s">
        <v>35</v>
      </c>
      <c r="E11" s="20" t="s">
        <v>508</v>
      </c>
      <c r="F11" s="21"/>
      <c r="G11" s="22">
        <f>G13</f>
        <v>1940000</v>
      </c>
      <c r="H11" s="22">
        <f>H13</f>
        <v>1301422.38</v>
      </c>
      <c r="I11" s="100">
        <f t="shared" si="0"/>
        <v>67.08362783505154</v>
      </c>
    </row>
    <row r="12" spans="1:9" ht="55.5" customHeight="1">
      <c r="A12" s="104">
        <v>6</v>
      </c>
      <c r="B12" s="5" t="s">
        <v>125</v>
      </c>
      <c r="C12" s="17" t="s">
        <v>8</v>
      </c>
      <c r="D12" s="17" t="s">
        <v>35</v>
      </c>
      <c r="E12" s="17" t="s">
        <v>508</v>
      </c>
      <c r="F12" s="23">
        <v>100</v>
      </c>
      <c r="G12" s="19">
        <f>G13</f>
        <v>1940000</v>
      </c>
      <c r="H12" s="19">
        <f>H13</f>
        <v>1301422.38</v>
      </c>
      <c r="I12" s="100">
        <f t="shared" si="0"/>
        <v>67.08362783505154</v>
      </c>
    </row>
    <row r="13" spans="1:9" ht="30">
      <c r="A13" s="104">
        <v>7</v>
      </c>
      <c r="B13" s="5" t="s">
        <v>126</v>
      </c>
      <c r="C13" s="9" t="s">
        <v>8</v>
      </c>
      <c r="D13" s="9" t="s">
        <v>35</v>
      </c>
      <c r="E13" s="17" t="s">
        <v>509</v>
      </c>
      <c r="F13" s="23">
        <v>120</v>
      </c>
      <c r="G13" s="19">
        <f>G14+G15</f>
        <v>1940000</v>
      </c>
      <c r="H13" s="19">
        <f>H14+H15</f>
        <v>1301422.38</v>
      </c>
      <c r="I13" s="100">
        <f t="shared" si="0"/>
        <v>67.08362783505154</v>
      </c>
    </row>
    <row r="14" spans="1:9" ht="18.75" customHeight="1">
      <c r="A14" s="104">
        <v>8</v>
      </c>
      <c r="B14" s="5" t="s">
        <v>324</v>
      </c>
      <c r="C14" s="9" t="s">
        <v>8</v>
      </c>
      <c r="D14" s="9" t="s">
        <v>35</v>
      </c>
      <c r="E14" s="17" t="s">
        <v>508</v>
      </c>
      <c r="F14" s="23">
        <v>121</v>
      </c>
      <c r="G14" s="19">
        <v>1516000</v>
      </c>
      <c r="H14" s="19">
        <v>1041079.38</v>
      </c>
      <c r="I14" s="100">
        <f t="shared" si="0"/>
        <v>68.67278232189973</v>
      </c>
    </row>
    <row r="15" spans="1:9" ht="51" customHeight="1">
      <c r="A15" s="104">
        <v>9</v>
      </c>
      <c r="B15" s="5" t="s">
        <v>327</v>
      </c>
      <c r="C15" s="9" t="s">
        <v>8</v>
      </c>
      <c r="D15" s="9" t="s">
        <v>35</v>
      </c>
      <c r="E15" s="17" t="s">
        <v>508</v>
      </c>
      <c r="F15" s="23">
        <v>129</v>
      </c>
      <c r="G15" s="19">
        <v>424000</v>
      </c>
      <c r="H15" s="19">
        <v>260343</v>
      </c>
      <c r="I15" s="100">
        <f t="shared" si="0"/>
        <v>61.40165094339623</v>
      </c>
    </row>
    <row r="16" spans="1:9" ht="77.25" customHeight="1">
      <c r="A16" s="104">
        <v>10</v>
      </c>
      <c r="B16" s="107" t="s">
        <v>39</v>
      </c>
      <c r="C16" s="110" t="s">
        <v>8</v>
      </c>
      <c r="D16" s="110" t="s">
        <v>38</v>
      </c>
      <c r="E16" s="104"/>
      <c r="F16" s="104"/>
      <c r="G16" s="109">
        <f>G18+G28</f>
        <v>9911160</v>
      </c>
      <c r="H16" s="109">
        <f>H18+H28</f>
        <v>5229529.42</v>
      </c>
      <c r="I16" s="109">
        <f>H16*100/G16</f>
        <v>52.76405002038106</v>
      </c>
    </row>
    <row r="17" spans="1:9" ht="66.75" customHeight="1">
      <c r="A17" s="104">
        <v>11</v>
      </c>
      <c r="B17" s="24" t="s">
        <v>159</v>
      </c>
      <c r="C17" s="25" t="s">
        <v>8</v>
      </c>
      <c r="D17" s="25" t="s">
        <v>38</v>
      </c>
      <c r="E17" s="25" t="s">
        <v>179</v>
      </c>
      <c r="F17" s="26"/>
      <c r="G17" s="27">
        <f>G18</f>
        <v>9568000</v>
      </c>
      <c r="H17" s="27">
        <f>H18</f>
        <v>5133369.42</v>
      </c>
      <c r="I17" s="93">
        <f aca="true" t="shared" si="1" ref="I17:I27">H17*100/G17</f>
        <v>53.6514362458194</v>
      </c>
    </row>
    <row r="18" spans="1:9" ht="75">
      <c r="A18" s="104">
        <v>12</v>
      </c>
      <c r="B18" s="24" t="s">
        <v>510</v>
      </c>
      <c r="C18" s="25" t="s">
        <v>8</v>
      </c>
      <c r="D18" s="25" t="s">
        <v>38</v>
      </c>
      <c r="E18" s="25" t="s">
        <v>511</v>
      </c>
      <c r="F18" s="26"/>
      <c r="G18" s="27">
        <f>G20</f>
        <v>9568000</v>
      </c>
      <c r="H18" s="27">
        <f>H20</f>
        <v>5133369.42</v>
      </c>
      <c r="I18" s="93">
        <f t="shared" si="1"/>
        <v>53.6514362458194</v>
      </c>
    </row>
    <row r="19" spans="1:9" ht="56.25" customHeight="1">
      <c r="A19" s="104">
        <v>13</v>
      </c>
      <c r="B19" s="24" t="s">
        <v>494</v>
      </c>
      <c r="C19" s="25" t="s">
        <v>8</v>
      </c>
      <c r="D19" s="25" t="s">
        <v>38</v>
      </c>
      <c r="E19" s="25" t="s">
        <v>512</v>
      </c>
      <c r="F19" s="26"/>
      <c r="G19" s="27">
        <f>G20</f>
        <v>9568000</v>
      </c>
      <c r="H19" s="27">
        <f>H20</f>
        <v>5133369.42</v>
      </c>
      <c r="I19" s="93">
        <f t="shared" si="1"/>
        <v>53.6514362458194</v>
      </c>
    </row>
    <row r="20" spans="1:9" ht="36.75" customHeight="1">
      <c r="A20" s="104">
        <v>14</v>
      </c>
      <c r="B20" s="5" t="s">
        <v>37</v>
      </c>
      <c r="C20" s="17" t="s">
        <v>8</v>
      </c>
      <c r="D20" s="17" t="s">
        <v>38</v>
      </c>
      <c r="E20" s="17" t="s">
        <v>513</v>
      </c>
      <c r="F20" s="18"/>
      <c r="G20" s="19">
        <f>G21+G25</f>
        <v>9568000</v>
      </c>
      <c r="H20" s="19">
        <f>H21+H25</f>
        <v>5133369.42</v>
      </c>
      <c r="I20" s="100">
        <f t="shared" si="1"/>
        <v>53.6514362458194</v>
      </c>
    </row>
    <row r="21" spans="1:9" ht="52.5" customHeight="1">
      <c r="A21" s="104">
        <v>15</v>
      </c>
      <c r="B21" s="5" t="s">
        <v>125</v>
      </c>
      <c r="C21" s="17" t="s">
        <v>8</v>
      </c>
      <c r="D21" s="17" t="s">
        <v>38</v>
      </c>
      <c r="E21" s="17" t="s">
        <v>513</v>
      </c>
      <c r="F21" s="23">
        <v>100</v>
      </c>
      <c r="G21" s="19">
        <f>G22</f>
        <v>8098800</v>
      </c>
      <c r="H21" s="19">
        <f>H22</f>
        <v>4304681.13</v>
      </c>
      <c r="I21" s="100">
        <f t="shared" si="1"/>
        <v>53.15208586457253</v>
      </c>
    </row>
    <row r="22" spans="1:9" ht="30">
      <c r="A22" s="104">
        <v>16</v>
      </c>
      <c r="B22" s="5" t="s">
        <v>126</v>
      </c>
      <c r="C22" s="17" t="s">
        <v>8</v>
      </c>
      <c r="D22" s="17" t="s">
        <v>38</v>
      </c>
      <c r="E22" s="17" t="s">
        <v>513</v>
      </c>
      <c r="F22" s="23">
        <v>120</v>
      </c>
      <c r="G22" s="19">
        <f>G23+G24</f>
        <v>8098800</v>
      </c>
      <c r="H22" s="19">
        <f>H23+H24</f>
        <v>4304681.13</v>
      </c>
      <c r="I22" s="100">
        <f t="shared" si="1"/>
        <v>53.15208586457253</v>
      </c>
    </row>
    <row r="23" spans="1:9" ht="21" customHeight="1">
      <c r="A23" s="104">
        <v>17</v>
      </c>
      <c r="B23" s="5" t="s">
        <v>325</v>
      </c>
      <c r="C23" s="17" t="s">
        <v>8</v>
      </c>
      <c r="D23" s="17" t="s">
        <v>38</v>
      </c>
      <c r="E23" s="17" t="s">
        <v>513</v>
      </c>
      <c r="F23" s="23">
        <v>121</v>
      </c>
      <c r="G23" s="19">
        <v>6155600</v>
      </c>
      <c r="H23" s="19">
        <v>3381068.41</v>
      </c>
      <c r="I23" s="100">
        <f t="shared" si="1"/>
        <v>54.92670755084801</v>
      </c>
    </row>
    <row r="24" spans="1:9" ht="48.75" customHeight="1">
      <c r="A24" s="104">
        <v>18</v>
      </c>
      <c r="B24" s="5" t="s">
        <v>327</v>
      </c>
      <c r="C24" s="17" t="s">
        <v>8</v>
      </c>
      <c r="D24" s="17" t="s">
        <v>38</v>
      </c>
      <c r="E24" s="17" t="s">
        <v>513</v>
      </c>
      <c r="F24" s="23">
        <v>129</v>
      </c>
      <c r="G24" s="19">
        <v>1943200</v>
      </c>
      <c r="H24" s="19">
        <v>923612.72</v>
      </c>
      <c r="I24" s="100">
        <f t="shared" si="1"/>
        <v>47.5305022643063</v>
      </c>
    </row>
    <row r="25" spans="1:9" ht="31.5" customHeight="1">
      <c r="A25" s="104">
        <v>19</v>
      </c>
      <c r="B25" s="5" t="s">
        <v>364</v>
      </c>
      <c r="C25" s="17" t="s">
        <v>8</v>
      </c>
      <c r="D25" s="17" t="s">
        <v>38</v>
      </c>
      <c r="E25" s="17" t="s">
        <v>513</v>
      </c>
      <c r="F25" s="23">
        <v>200</v>
      </c>
      <c r="G25" s="19">
        <f>G26</f>
        <v>1469200</v>
      </c>
      <c r="H25" s="19">
        <f>H26</f>
        <v>828688.29</v>
      </c>
      <c r="I25" s="100">
        <f t="shared" si="1"/>
        <v>56.40404914239042</v>
      </c>
    </row>
    <row r="26" spans="1:9" ht="30">
      <c r="A26" s="104">
        <v>20</v>
      </c>
      <c r="B26" s="5" t="s">
        <v>133</v>
      </c>
      <c r="C26" s="9" t="s">
        <v>8</v>
      </c>
      <c r="D26" s="9" t="s">
        <v>38</v>
      </c>
      <c r="E26" s="17" t="s">
        <v>513</v>
      </c>
      <c r="F26" s="23">
        <v>240</v>
      </c>
      <c r="G26" s="19">
        <f>G27</f>
        <v>1469200</v>
      </c>
      <c r="H26" s="19">
        <f>H27</f>
        <v>828688.29</v>
      </c>
      <c r="I26" s="100">
        <f t="shared" si="1"/>
        <v>56.40404914239042</v>
      </c>
    </row>
    <row r="27" spans="1:9" ht="30">
      <c r="A27" s="104">
        <v>21</v>
      </c>
      <c r="B27" s="5" t="s">
        <v>134</v>
      </c>
      <c r="C27" s="9" t="s">
        <v>8</v>
      </c>
      <c r="D27" s="9" t="s">
        <v>38</v>
      </c>
      <c r="E27" s="17" t="s">
        <v>513</v>
      </c>
      <c r="F27" s="23">
        <v>244</v>
      </c>
      <c r="G27" s="19">
        <v>1469200</v>
      </c>
      <c r="H27" s="19">
        <v>828688.29</v>
      </c>
      <c r="I27" s="100">
        <f t="shared" si="1"/>
        <v>56.40404914239042</v>
      </c>
    </row>
    <row r="28" spans="1:9" ht="60">
      <c r="A28" s="104">
        <v>22</v>
      </c>
      <c r="B28" s="24" t="s">
        <v>371</v>
      </c>
      <c r="C28" s="25" t="s">
        <v>8</v>
      </c>
      <c r="D28" s="25" t="s">
        <v>38</v>
      </c>
      <c r="E28" s="28" t="s">
        <v>372</v>
      </c>
      <c r="F28" s="29"/>
      <c r="G28" s="30">
        <f>G29+G37</f>
        <v>343160</v>
      </c>
      <c r="H28" s="30">
        <f>H37</f>
        <v>96160</v>
      </c>
      <c r="I28" s="90">
        <f>H28*100/G28</f>
        <v>28.02191397598788</v>
      </c>
    </row>
    <row r="29" spans="1:9" ht="45">
      <c r="A29" s="104">
        <v>23</v>
      </c>
      <c r="B29" s="24" t="s">
        <v>376</v>
      </c>
      <c r="C29" s="25" t="s">
        <v>8</v>
      </c>
      <c r="D29" s="25" t="s">
        <v>38</v>
      </c>
      <c r="E29" s="25" t="s">
        <v>377</v>
      </c>
      <c r="F29" s="25"/>
      <c r="G29" s="30">
        <f>G30</f>
        <v>128000</v>
      </c>
      <c r="H29" s="30" t="str">
        <f>H30</f>
        <v>-</v>
      </c>
      <c r="I29" s="30"/>
    </row>
    <row r="30" spans="1:9" ht="34.5" customHeight="1">
      <c r="A30" s="104">
        <v>24</v>
      </c>
      <c r="B30" s="3" t="s">
        <v>378</v>
      </c>
      <c r="C30" s="20" t="s">
        <v>8</v>
      </c>
      <c r="D30" s="20" t="s">
        <v>38</v>
      </c>
      <c r="E30" s="20" t="s">
        <v>379</v>
      </c>
      <c r="F30" s="20"/>
      <c r="G30" s="31">
        <f>G31+G34</f>
        <v>128000</v>
      </c>
      <c r="H30" s="31" t="s">
        <v>545</v>
      </c>
      <c r="I30" s="31"/>
    </row>
    <row r="31" spans="1:9" ht="60">
      <c r="A31" s="104">
        <v>25</v>
      </c>
      <c r="B31" s="5" t="s">
        <v>125</v>
      </c>
      <c r="C31" s="20" t="s">
        <v>8</v>
      </c>
      <c r="D31" s="20" t="s">
        <v>38</v>
      </c>
      <c r="E31" s="20" t="s">
        <v>379</v>
      </c>
      <c r="F31" s="20" t="s">
        <v>67</v>
      </c>
      <c r="G31" s="31">
        <f>G32</f>
        <v>108000</v>
      </c>
      <c r="H31" s="31" t="str">
        <f>H32</f>
        <v>-</v>
      </c>
      <c r="I31" s="31"/>
    </row>
    <row r="32" spans="1:9" ht="30">
      <c r="A32" s="104">
        <v>26</v>
      </c>
      <c r="B32" s="5" t="s">
        <v>126</v>
      </c>
      <c r="C32" s="20" t="s">
        <v>8</v>
      </c>
      <c r="D32" s="20" t="s">
        <v>38</v>
      </c>
      <c r="E32" s="20" t="s">
        <v>379</v>
      </c>
      <c r="F32" s="20" t="s">
        <v>43</v>
      </c>
      <c r="G32" s="31">
        <f>G33</f>
        <v>108000</v>
      </c>
      <c r="H32" s="31" t="str">
        <f>H33</f>
        <v>-</v>
      </c>
      <c r="I32" s="31"/>
    </row>
    <row r="33" spans="1:9" ht="30">
      <c r="A33" s="104">
        <v>27</v>
      </c>
      <c r="B33" s="5" t="s">
        <v>139</v>
      </c>
      <c r="C33" s="9" t="s">
        <v>8</v>
      </c>
      <c r="D33" s="9" t="s">
        <v>38</v>
      </c>
      <c r="E33" s="9" t="s">
        <v>379</v>
      </c>
      <c r="F33" s="9" t="s">
        <v>138</v>
      </c>
      <c r="G33" s="32">
        <v>108000</v>
      </c>
      <c r="H33" s="32" t="s">
        <v>545</v>
      </c>
      <c r="I33" s="32"/>
    </row>
    <row r="34" spans="1:9" ht="30">
      <c r="A34" s="104">
        <v>28</v>
      </c>
      <c r="B34" s="5" t="s">
        <v>364</v>
      </c>
      <c r="C34" s="9" t="s">
        <v>8</v>
      </c>
      <c r="D34" s="9" t="s">
        <v>38</v>
      </c>
      <c r="E34" s="9" t="s">
        <v>379</v>
      </c>
      <c r="F34" s="9" t="s">
        <v>66</v>
      </c>
      <c r="G34" s="32">
        <f>G35</f>
        <v>20000</v>
      </c>
      <c r="H34" s="32" t="str">
        <f>H35</f>
        <v>-</v>
      </c>
      <c r="I34" s="32"/>
    </row>
    <row r="35" spans="1:9" ht="30">
      <c r="A35" s="104">
        <v>29</v>
      </c>
      <c r="B35" s="5" t="s">
        <v>133</v>
      </c>
      <c r="C35" s="9" t="s">
        <v>8</v>
      </c>
      <c r="D35" s="9" t="s">
        <v>38</v>
      </c>
      <c r="E35" s="9" t="s">
        <v>379</v>
      </c>
      <c r="F35" s="9" t="s">
        <v>42</v>
      </c>
      <c r="G35" s="32">
        <f>G36</f>
        <v>20000</v>
      </c>
      <c r="H35" s="32" t="str">
        <f>H36</f>
        <v>-</v>
      </c>
      <c r="I35" s="32"/>
    </row>
    <row r="36" spans="1:9" ht="30">
      <c r="A36" s="104">
        <v>30</v>
      </c>
      <c r="B36" s="5" t="s">
        <v>134</v>
      </c>
      <c r="C36" s="9" t="s">
        <v>8</v>
      </c>
      <c r="D36" s="9" t="s">
        <v>38</v>
      </c>
      <c r="E36" s="9" t="s">
        <v>379</v>
      </c>
      <c r="F36" s="9" t="s">
        <v>132</v>
      </c>
      <c r="G36" s="32">
        <v>20000</v>
      </c>
      <c r="H36" s="32" t="s">
        <v>545</v>
      </c>
      <c r="I36" s="32"/>
    </row>
    <row r="37" spans="1:9" ht="75">
      <c r="A37" s="104">
        <v>31</v>
      </c>
      <c r="B37" s="24" t="s">
        <v>380</v>
      </c>
      <c r="C37" s="25" t="s">
        <v>8</v>
      </c>
      <c r="D37" s="25" t="s">
        <v>38</v>
      </c>
      <c r="E37" s="25" t="s">
        <v>381</v>
      </c>
      <c r="F37" s="25"/>
      <c r="G37" s="30">
        <f aca="true" t="shared" si="2" ref="G37:H40">G38</f>
        <v>215160</v>
      </c>
      <c r="H37" s="30">
        <f t="shared" si="2"/>
        <v>96160</v>
      </c>
      <c r="I37" s="30">
        <f>H37*100/G37</f>
        <v>44.69232199293549</v>
      </c>
    </row>
    <row r="38" spans="1:9" ht="66" customHeight="1">
      <c r="A38" s="104">
        <v>32</v>
      </c>
      <c r="B38" s="3" t="s">
        <v>383</v>
      </c>
      <c r="C38" s="20" t="s">
        <v>8</v>
      </c>
      <c r="D38" s="20" t="s">
        <v>38</v>
      </c>
      <c r="E38" s="20" t="s">
        <v>382</v>
      </c>
      <c r="F38" s="20"/>
      <c r="G38" s="31">
        <f t="shared" si="2"/>
        <v>215160</v>
      </c>
      <c r="H38" s="31">
        <f t="shared" si="2"/>
        <v>96160</v>
      </c>
      <c r="I38" s="83">
        <f aca="true" t="shared" si="3" ref="I38:I51">H38*100/G38</f>
        <v>44.69232199293549</v>
      </c>
    </row>
    <row r="39" spans="1:9" ht="60">
      <c r="A39" s="104">
        <v>33</v>
      </c>
      <c r="B39" s="5" t="s">
        <v>125</v>
      </c>
      <c r="C39" s="20" t="s">
        <v>8</v>
      </c>
      <c r="D39" s="20" t="s">
        <v>38</v>
      </c>
      <c r="E39" s="20" t="s">
        <v>382</v>
      </c>
      <c r="F39" s="20" t="s">
        <v>67</v>
      </c>
      <c r="G39" s="31">
        <f t="shared" si="2"/>
        <v>215160</v>
      </c>
      <c r="H39" s="31">
        <f t="shared" si="2"/>
        <v>96160</v>
      </c>
      <c r="I39" s="83">
        <f t="shared" si="3"/>
        <v>44.69232199293549</v>
      </c>
    </row>
    <row r="40" spans="1:9" ht="30">
      <c r="A40" s="104">
        <v>34</v>
      </c>
      <c r="B40" s="5" t="s">
        <v>126</v>
      </c>
      <c r="C40" s="20" t="s">
        <v>8</v>
      </c>
      <c r="D40" s="20" t="s">
        <v>38</v>
      </c>
      <c r="E40" s="20" t="s">
        <v>382</v>
      </c>
      <c r="F40" s="20" t="s">
        <v>43</v>
      </c>
      <c r="G40" s="31">
        <f t="shared" si="2"/>
        <v>215160</v>
      </c>
      <c r="H40" s="31">
        <f t="shared" si="2"/>
        <v>96160</v>
      </c>
      <c r="I40" s="83">
        <f t="shared" si="3"/>
        <v>44.69232199293549</v>
      </c>
    </row>
    <row r="41" spans="1:9" ht="30">
      <c r="A41" s="104">
        <v>35</v>
      </c>
      <c r="B41" s="5" t="s">
        <v>139</v>
      </c>
      <c r="C41" s="9" t="s">
        <v>8</v>
      </c>
      <c r="D41" s="9" t="s">
        <v>38</v>
      </c>
      <c r="E41" s="9" t="s">
        <v>382</v>
      </c>
      <c r="F41" s="9" t="s">
        <v>138</v>
      </c>
      <c r="G41" s="32">
        <v>215160</v>
      </c>
      <c r="H41" s="32">
        <v>96160</v>
      </c>
      <c r="I41" s="83">
        <f t="shared" si="3"/>
        <v>44.69232199293549</v>
      </c>
    </row>
    <row r="42" spans="1:9" ht="15">
      <c r="A42" s="104">
        <v>36</v>
      </c>
      <c r="B42" s="1" t="s">
        <v>23</v>
      </c>
      <c r="C42" s="15" t="s">
        <v>8</v>
      </c>
      <c r="D42" s="16" t="s">
        <v>22</v>
      </c>
      <c r="E42" s="15"/>
      <c r="F42" s="14"/>
      <c r="G42" s="33">
        <f>G43+G59+G63</f>
        <v>5202100</v>
      </c>
      <c r="H42" s="33">
        <f>H43+H59+H63</f>
        <v>3381189.57</v>
      </c>
      <c r="I42" s="91">
        <f t="shared" si="3"/>
        <v>64.99662770804099</v>
      </c>
    </row>
    <row r="43" spans="1:9" ht="60">
      <c r="A43" s="104">
        <v>37</v>
      </c>
      <c r="B43" s="24" t="s">
        <v>159</v>
      </c>
      <c r="C43" s="25" t="s">
        <v>8</v>
      </c>
      <c r="D43" s="25" t="s">
        <v>22</v>
      </c>
      <c r="E43" s="25" t="s">
        <v>179</v>
      </c>
      <c r="F43" s="34"/>
      <c r="G43" s="35">
        <f>G44</f>
        <v>5099700</v>
      </c>
      <c r="H43" s="35">
        <f>H44</f>
        <v>3345155.6799999997</v>
      </c>
      <c r="I43" s="30">
        <f t="shared" si="3"/>
        <v>65.59514638115968</v>
      </c>
    </row>
    <row r="44" spans="1:9" ht="75">
      <c r="A44" s="104">
        <v>38</v>
      </c>
      <c r="B44" s="24" t="s">
        <v>514</v>
      </c>
      <c r="C44" s="25" t="s">
        <v>8</v>
      </c>
      <c r="D44" s="25" t="s">
        <v>22</v>
      </c>
      <c r="E44" s="25" t="s">
        <v>511</v>
      </c>
      <c r="F44" s="26"/>
      <c r="G44" s="35">
        <f>G47+G52+G57</f>
        <v>5099700</v>
      </c>
      <c r="H44" s="35">
        <f>H47+H52+H57</f>
        <v>3345155.6799999997</v>
      </c>
      <c r="I44" s="30">
        <f t="shared" si="3"/>
        <v>65.59514638115968</v>
      </c>
    </row>
    <row r="45" spans="1:9" ht="60">
      <c r="A45" s="104">
        <v>39</v>
      </c>
      <c r="B45" s="24" t="s">
        <v>495</v>
      </c>
      <c r="C45" s="25" t="s">
        <v>8</v>
      </c>
      <c r="D45" s="98" t="s">
        <v>22</v>
      </c>
      <c r="E45" s="25" t="s">
        <v>515</v>
      </c>
      <c r="F45" s="26"/>
      <c r="G45" s="35">
        <f>G46</f>
        <v>5099700</v>
      </c>
      <c r="H45" s="35">
        <f>H46</f>
        <v>3345155.6799999997</v>
      </c>
      <c r="I45" s="30">
        <f t="shared" si="3"/>
        <v>65.59514638115968</v>
      </c>
    </row>
    <row r="46" spans="1:9" ht="45">
      <c r="A46" s="104">
        <v>40</v>
      </c>
      <c r="B46" s="5" t="s">
        <v>112</v>
      </c>
      <c r="C46" s="9" t="s">
        <v>8</v>
      </c>
      <c r="D46" s="9" t="s">
        <v>22</v>
      </c>
      <c r="E46" s="17" t="s">
        <v>516</v>
      </c>
      <c r="F46" s="18"/>
      <c r="G46" s="7">
        <f>G47+G52+G55</f>
        <v>5099700</v>
      </c>
      <c r="H46" s="7">
        <f>H47+H52+H55</f>
        <v>3345155.6799999997</v>
      </c>
      <c r="I46" s="83">
        <f t="shared" si="3"/>
        <v>65.59514638115968</v>
      </c>
    </row>
    <row r="47" spans="1:9" ht="48.75" customHeight="1">
      <c r="A47" s="104">
        <v>41</v>
      </c>
      <c r="B47" s="5" t="s">
        <v>125</v>
      </c>
      <c r="C47" s="9" t="s">
        <v>8</v>
      </c>
      <c r="D47" s="9" t="s">
        <v>22</v>
      </c>
      <c r="E47" s="17" t="s">
        <v>516</v>
      </c>
      <c r="F47" s="23">
        <v>100</v>
      </c>
      <c r="G47" s="7">
        <f>G48</f>
        <v>2952700</v>
      </c>
      <c r="H47" s="7">
        <f>H48</f>
        <v>2185396.23</v>
      </c>
      <c r="I47" s="83">
        <f t="shared" si="3"/>
        <v>74.01348697802011</v>
      </c>
    </row>
    <row r="48" spans="1:9" ht="30">
      <c r="A48" s="104">
        <v>42</v>
      </c>
      <c r="B48" s="5" t="s">
        <v>41</v>
      </c>
      <c r="C48" s="9" t="s">
        <v>8</v>
      </c>
      <c r="D48" s="9" t="s">
        <v>22</v>
      </c>
      <c r="E48" s="17" t="s">
        <v>516</v>
      </c>
      <c r="F48" s="9" t="s">
        <v>40</v>
      </c>
      <c r="G48" s="7">
        <f>G49+G50+G51</f>
        <v>2952700</v>
      </c>
      <c r="H48" s="7">
        <f>H49+H50+H51</f>
        <v>2185396.23</v>
      </c>
      <c r="I48" s="83">
        <f t="shared" si="3"/>
        <v>74.01348697802011</v>
      </c>
    </row>
    <row r="49" spans="1:9" ht="15">
      <c r="A49" s="104">
        <v>43</v>
      </c>
      <c r="B49" s="5" t="s">
        <v>400</v>
      </c>
      <c r="C49" s="9" t="s">
        <v>8</v>
      </c>
      <c r="D49" s="9" t="s">
        <v>22</v>
      </c>
      <c r="E49" s="17" t="s">
        <v>516</v>
      </c>
      <c r="F49" s="9" t="s">
        <v>135</v>
      </c>
      <c r="G49" s="7">
        <v>2215500</v>
      </c>
      <c r="H49" s="7">
        <v>1687636.46</v>
      </c>
      <c r="I49" s="83">
        <f t="shared" si="3"/>
        <v>76.17406725344166</v>
      </c>
    </row>
    <row r="50" spans="1:9" ht="30">
      <c r="A50" s="104">
        <v>44</v>
      </c>
      <c r="B50" s="5" t="s">
        <v>401</v>
      </c>
      <c r="C50" s="9" t="s">
        <v>8</v>
      </c>
      <c r="D50" s="9" t="s">
        <v>22</v>
      </c>
      <c r="E50" s="17" t="s">
        <v>516</v>
      </c>
      <c r="F50" s="9" t="s">
        <v>146</v>
      </c>
      <c r="G50" s="7">
        <v>68000</v>
      </c>
      <c r="H50" s="7">
        <v>25671.4</v>
      </c>
      <c r="I50" s="83">
        <f t="shared" si="3"/>
        <v>37.75205882352941</v>
      </c>
    </row>
    <row r="51" spans="1:9" ht="61.5" customHeight="1">
      <c r="A51" s="104">
        <v>45</v>
      </c>
      <c r="B51" s="5" t="s">
        <v>403</v>
      </c>
      <c r="C51" s="9" t="s">
        <v>8</v>
      </c>
      <c r="D51" s="9" t="s">
        <v>22</v>
      </c>
      <c r="E51" s="17" t="s">
        <v>516</v>
      </c>
      <c r="F51" s="9" t="s">
        <v>328</v>
      </c>
      <c r="G51" s="7">
        <v>669200</v>
      </c>
      <c r="H51" s="7">
        <v>472088.37</v>
      </c>
      <c r="I51" s="83">
        <f t="shared" si="3"/>
        <v>70.54518380155409</v>
      </c>
    </row>
    <row r="52" spans="1:9" ht="30">
      <c r="A52" s="104">
        <v>46</v>
      </c>
      <c r="B52" s="5" t="s">
        <v>364</v>
      </c>
      <c r="C52" s="9" t="s">
        <v>8</v>
      </c>
      <c r="D52" s="9" t="s">
        <v>22</v>
      </c>
      <c r="E52" s="17" t="s">
        <v>516</v>
      </c>
      <c r="F52" s="9" t="s">
        <v>66</v>
      </c>
      <c r="G52" s="7">
        <f>G53</f>
        <v>2146000</v>
      </c>
      <c r="H52" s="7">
        <f>H53</f>
        <v>1159759.45</v>
      </c>
      <c r="I52" s="7">
        <f>H52*100/G52</f>
        <v>54.04284482758621</v>
      </c>
    </row>
    <row r="53" spans="1:9" ht="30">
      <c r="A53" s="104">
        <v>47</v>
      </c>
      <c r="B53" s="5" t="s">
        <v>133</v>
      </c>
      <c r="C53" s="9" t="s">
        <v>8</v>
      </c>
      <c r="D53" s="9" t="s">
        <v>22</v>
      </c>
      <c r="E53" s="17" t="s">
        <v>516</v>
      </c>
      <c r="F53" s="9" t="s">
        <v>42</v>
      </c>
      <c r="G53" s="7">
        <f>G54</f>
        <v>2146000</v>
      </c>
      <c r="H53" s="7">
        <f>H54</f>
        <v>1159759.45</v>
      </c>
      <c r="I53" s="7">
        <f>H53*100/G53</f>
        <v>54.04284482758621</v>
      </c>
    </row>
    <row r="54" spans="1:9" ht="30">
      <c r="A54" s="104">
        <v>48</v>
      </c>
      <c r="B54" s="5" t="s">
        <v>134</v>
      </c>
      <c r="C54" s="9" t="s">
        <v>8</v>
      </c>
      <c r="D54" s="9" t="s">
        <v>22</v>
      </c>
      <c r="E54" s="17" t="s">
        <v>516</v>
      </c>
      <c r="F54" s="9" t="s">
        <v>132</v>
      </c>
      <c r="G54" s="7">
        <v>2146000</v>
      </c>
      <c r="H54" s="7">
        <v>1159759.45</v>
      </c>
      <c r="I54" s="7">
        <f>H54*100/G54</f>
        <v>54.04284482758621</v>
      </c>
    </row>
    <row r="55" spans="1:9" ht="15">
      <c r="A55" s="104">
        <v>49</v>
      </c>
      <c r="B55" s="5" t="s">
        <v>148</v>
      </c>
      <c r="C55" s="6" t="s">
        <v>8</v>
      </c>
      <c r="D55" s="9" t="s">
        <v>22</v>
      </c>
      <c r="E55" s="17" t="s">
        <v>516</v>
      </c>
      <c r="F55" s="4" t="s">
        <v>147</v>
      </c>
      <c r="G55" s="7">
        <f>G56</f>
        <v>1000</v>
      </c>
      <c r="H55" s="7">
        <v>0</v>
      </c>
      <c r="I55" s="7"/>
    </row>
    <row r="56" spans="1:9" ht="15">
      <c r="A56" s="104">
        <v>50</v>
      </c>
      <c r="B56" s="5" t="s">
        <v>150</v>
      </c>
      <c r="C56" s="6" t="s">
        <v>8</v>
      </c>
      <c r="D56" s="9" t="s">
        <v>22</v>
      </c>
      <c r="E56" s="17" t="s">
        <v>516</v>
      </c>
      <c r="F56" s="4" t="s">
        <v>149</v>
      </c>
      <c r="G56" s="7">
        <f>G57</f>
        <v>1000</v>
      </c>
      <c r="H56" s="7">
        <v>0</v>
      </c>
      <c r="I56" s="7"/>
    </row>
    <row r="57" spans="1:9" ht="30">
      <c r="A57" s="104">
        <v>51</v>
      </c>
      <c r="B57" s="5" t="s">
        <v>152</v>
      </c>
      <c r="C57" s="6" t="s">
        <v>8</v>
      </c>
      <c r="D57" s="9" t="s">
        <v>22</v>
      </c>
      <c r="E57" s="17" t="s">
        <v>516</v>
      </c>
      <c r="F57" s="4" t="s">
        <v>151</v>
      </c>
      <c r="G57" s="7">
        <v>1000</v>
      </c>
      <c r="H57" s="7">
        <v>0</v>
      </c>
      <c r="I57" s="7"/>
    </row>
    <row r="58" spans="1:9" ht="15">
      <c r="A58" s="104">
        <v>52</v>
      </c>
      <c r="B58" s="5" t="s">
        <v>36</v>
      </c>
      <c r="C58" s="6" t="s">
        <v>8</v>
      </c>
      <c r="D58" s="9" t="s">
        <v>22</v>
      </c>
      <c r="E58" s="17" t="s">
        <v>177</v>
      </c>
      <c r="F58" s="4"/>
      <c r="G58" s="7">
        <f>G59+G63</f>
        <v>102400</v>
      </c>
      <c r="H58" s="7">
        <f>H59+H63</f>
        <v>36033.89</v>
      </c>
      <c r="I58" s="7">
        <f>H58*100/G58</f>
        <v>35.189345703125</v>
      </c>
    </row>
    <row r="59" spans="1:9" ht="90">
      <c r="A59" s="104">
        <v>53</v>
      </c>
      <c r="B59" s="36" t="s">
        <v>21</v>
      </c>
      <c r="C59" s="9" t="s">
        <v>8</v>
      </c>
      <c r="D59" s="10" t="s">
        <v>22</v>
      </c>
      <c r="E59" s="37" t="s">
        <v>354</v>
      </c>
      <c r="F59" s="23"/>
      <c r="G59" s="7">
        <f>G61</f>
        <v>100</v>
      </c>
      <c r="H59" s="7">
        <f>H61</f>
        <v>0</v>
      </c>
      <c r="I59" s="7"/>
    </row>
    <row r="60" spans="1:9" ht="30">
      <c r="A60" s="104">
        <v>54</v>
      </c>
      <c r="B60" s="5" t="s">
        <v>364</v>
      </c>
      <c r="C60" s="9" t="s">
        <v>8</v>
      </c>
      <c r="D60" s="9" t="s">
        <v>22</v>
      </c>
      <c r="E60" s="37" t="s">
        <v>354</v>
      </c>
      <c r="F60" s="23">
        <v>200</v>
      </c>
      <c r="G60" s="7">
        <f>G61</f>
        <v>100</v>
      </c>
      <c r="H60" s="7">
        <f>H61</f>
        <v>0</v>
      </c>
      <c r="I60" s="7"/>
    </row>
    <row r="61" spans="1:9" ht="30">
      <c r="A61" s="104">
        <v>55</v>
      </c>
      <c r="B61" s="5" t="s">
        <v>127</v>
      </c>
      <c r="C61" s="9" t="s">
        <v>8</v>
      </c>
      <c r="D61" s="10" t="s">
        <v>22</v>
      </c>
      <c r="E61" s="37" t="s">
        <v>354</v>
      </c>
      <c r="F61" s="23">
        <v>240</v>
      </c>
      <c r="G61" s="7">
        <f>G62</f>
        <v>100</v>
      </c>
      <c r="H61" s="7">
        <v>0</v>
      </c>
      <c r="I61" s="7"/>
    </row>
    <row r="62" spans="1:9" ht="30">
      <c r="A62" s="104">
        <v>56</v>
      </c>
      <c r="B62" s="5" t="s">
        <v>134</v>
      </c>
      <c r="C62" s="9" t="s">
        <v>8</v>
      </c>
      <c r="D62" s="10" t="s">
        <v>22</v>
      </c>
      <c r="E62" s="37" t="s">
        <v>354</v>
      </c>
      <c r="F62" s="23">
        <v>244</v>
      </c>
      <c r="G62" s="7">
        <v>100</v>
      </c>
      <c r="H62" s="7">
        <v>0</v>
      </c>
      <c r="I62" s="7"/>
    </row>
    <row r="63" spans="1:9" ht="45">
      <c r="A63" s="104">
        <v>57</v>
      </c>
      <c r="B63" s="36" t="s">
        <v>165</v>
      </c>
      <c r="C63" s="9" t="s">
        <v>8</v>
      </c>
      <c r="D63" s="10" t="s">
        <v>22</v>
      </c>
      <c r="E63" s="37" t="s">
        <v>355</v>
      </c>
      <c r="F63" s="9" t="s">
        <v>10</v>
      </c>
      <c r="G63" s="7">
        <f>G64+G68</f>
        <v>102300</v>
      </c>
      <c r="H63" s="7">
        <f>H64+H68</f>
        <v>36033.89</v>
      </c>
      <c r="I63" s="7">
        <f>H63*100/G63</f>
        <v>35.22374389051809</v>
      </c>
    </row>
    <row r="64" spans="1:9" ht="60">
      <c r="A64" s="104">
        <v>58</v>
      </c>
      <c r="B64" s="5" t="s">
        <v>125</v>
      </c>
      <c r="C64" s="9" t="s">
        <v>8</v>
      </c>
      <c r="D64" s="9" t="s">
        <v>22</v>
      </c>
      <c r="E64" s="37" t="s">
        <v>355</v>
      </c>
      <c r="F64" s="9" t="s">
        <v>67</v>
      </c>
      <c r="G64" s="7">
        <f>G65</f>
        <v>50000</v>
      </c>
      <c r="H64" s="7">
        <f>H65</f>
        <v>28189.2</v>
      </c>
      <c r="I64" s="7">
        <f aca="true" t="shared" si="4" ref="I64:I70">H64*100/G64</f>
        <v>56.3784</v>
      </c>
    </row>
    <row r="65" spans="1:9" ht="30">
      <c r="A65" s="104">
        <v>59</v>
      </c>
      <c r="B65" s="5" t="s">
        <v>126</v>
      </c>
      <c r="C65" s="9" t="s">
        <v>8</v>
      </c>
      <c r="D65" s="9" t="s">
        <v>22</v>
      </c>
      <c r="E65" s="37" t="s">
        <v>355</v>
      </c>
      <c r="F65" s="9" t="s">
        <v>43</v>
      </c>
      <c r="G65" s="7">
        <f>G66+G67</f>
        <v>50000</v>
      </c>
      <c r="H65" s="7">
        <f>H66+H67</f>
        <v>28189.2</v>
      </c>
      <c r="I65" s="7">
        <f t="shared" si="4"/>
        <v>56.3784</v>
      </c>
    </row>
    <row r="66" spans="1:9" ht="30">
      <c r="A66" s="104">
        <v>60</v>
      </c>
      <c r="B66" s="5" t="s">
        <v>324</v>
      </c>
      <c r="C66" s="9" t="s">
        <v>8</v>
      </c>
      <c r="D66" s="9" t="s">
        <v>22</v>
      </c>
      <c r="E66" s="37" t="s">
        <v>355</v>
      </c>
      <c r="F66" s="9" t="s">
        <v>137</v>
      </c>
      <c r="G66" s="7">
        <v>38400</v>
      </c>
      <c r="H66" s="7">
        <v>22076.72</v>
      </c>
      <c r="I66" s="7">
        <f t="shared" si="4"/>
        <v>57.491458333333334</v>
      </c>
    </row>
    <row r="67" spans="1:9" ht="60">
      <c r="A67" s="104">
        <v>61</v>
      </c>
      <c r="B67" s="5" t="s">
        <v>327</v>
      </c>
      <c r="C67" s="9" t="s">
        <v>8</v>
      </c>
      <c r="D67" s="9" t="s">
        <v>22</v>
      </c>
      <c r="E67" s="37" t="s">
        <v>355</v>
      </c>
      <c r="F67" s="9" t="s">
        <v>329</v>
      </c>
      <c r="G67" s="7">
        <v>11600</v>
      </c>
      <c r="H67" s="7">
        <v>6112.48</v>
      </c>
      <c r="I67" s="7">
        <f t="shared" si="4"/>
        <v>52.69379310344828</v>
      </c>
    </row>
    <row r="68" spans="1:9" ht="30">
      <c r="A68" s="104">
        <v>62</v>
      </c>
      <c r="B68" s="5" t="s">
        <v>364</v>
      </c>
      <c r="C68" s="9" t="s">
        <v>8</v>
      </c>
      <c r="D68" s="10" t="s">
        <v>22</v>
      </c>
      <c r="E68" s="37" t="s">
        <v>355</v>
      </c>
      <c r="F68" s="9" t="s">
        <v>66</v>
      </c>
      <c r="G68" s="7">
        <f>G69</f>
        <v>52300</v>
      </c>
      <c r="H68" s="7">
        <f>H69</f>
        <v>7844.69</v>
      </c>
      <c r="I68" s="7">
        <f t="shared" si="4"/>
        <v>14.999407265774378</v>
      </c>
    </row>
    <row r="69" spans="1:9" ht="30">
      <c r="A69" s="104">
        <v>63</v>
      </c>
      <c r="B69" s="5" t="s">
        <v>127</v>
      </c>
      <c r="C69" s="9" t="s">
        <v>8</v>
      </c>
      <c r="D69" s="10" t="s">
        <v>22</v>
      </c>
      <c r="E69" s="37" t="s">
        <v>355</v>
      </c>
      <c r="F69" s="9" t="s">
        <v>42</v>
      </c>
      <c r="G69" s="7">
        <f>G70</f>
        <v>52300</v>
      </c>
      <c r="H69" s="7">
        <f>H70</f>
        <v>7844.69</v>
      </c>
      <c r="I69" s="7">
        <f t="shared" si="4"/>
        <v>14.999407265774378</v>
      </c>
    </row>
    <row r="70" spans="1:9" ht="30">
      <c r="A70" s="104">
        <v>64</v>
      </c>
      <c r="B70" s="5" t="s">
        <v>134</v>
      </c>
      <c r="C70" s="9" t="s">
        <v>8</v>
      </c>
      <c r="D70" s="10" t="s">
        <v>22</v>
      </c>
      <c r="E70" s="37" t="s">
        <v>355</v>
      </c>
      <c r="F70" s="9" t="s">
        <v>132</v>
      </c>
      <c r="G70" s="7">
        <v>52300</v>
      </c>
      <c r="H70" s="7">
        <v>7844.69</v>
      </c>
      <c r="I70" s="7">
        <f t="shared" si="4"/>
        <v>14.999407265774378</v>
      </c>
    </row>
    <row r="71" spans="1:9" ht="15">
      <c r="A71" s="104">
        <v>65</v>
      </c>
      <c r="B71" s="107" t="s">
        <v>19</v>
      </c>
      <c r="C71" s="112" t="s">
        <v>8</v>
      </c>
      <c r="D71" s="112" t="s">
        <v>20</v>
      </c>
      <c r="E71" s="112"/>
      <c r="F71" s="112"/>
      <c r="G71" s="113">
        <f>G72</f>
        <v>197000</v>
      </c>
      <c r="H71" s="113">
        <f>H72</f>
        <v>79605.95999999999</v>
      </c>
      <c r="I71" s="113">
        <f>H71*100/G71</f>
        <v>40.40911675126903</v>
      </c>
    </row>
    <row r="72" spans="1:9" ht="28.5">
      <c r="A72" s="104">
        <v>66</v>
      </c>
      <c r="B72" s="107" t="s">
        <v>18</v>
      </c>
      <c r="C72" s="112" t="s">
        <v>8</v>
      </c>
      <c r="D72" s="112" t="s">
        <v>17</v>
      </c>
      <c r="E72" s="112"/>
      <c r="F72" s="112"/>
      <c r="G72" s="113">
        <f>G74</f>
        <v>197000</v>
      </c>
      <c r="H72" s="113">
        <f>H74</f>
        <v>79605.95999999999</v>
      </c>
      <c r="I72" s="113">
        <f>H72*100/G72</f>
        <v>40.40911675126903</v>
      </c>
    </row>
    <row r="73" spans="1:9" ht="15">
      <c r="A73" s="104">
        <v>67</v>
      </c>
      <c r="B73" s="5" t="s">
        <v>36</v>
      </c>
      <c r="C73" s="4" t="s">
        <v>8</v>
      </c>
      <c r="D73" s="4" t="s">
        <v>17</v>
      </c>
      <c r="E73" s="4" t="s">
        <v>177</v>
      </c>
      <c r="F73" s="4"/>
      <c r="G73" s="38">
        <f>G74</f>
        <v>197000</v>
      </c>
      <c r="H73" s="38">
        <f>H74</f>
        <v>79605.95999999999</v>
      </c>
      <c r="I73" s="38">
        <f>H73*100/G73</f>
        <v>40.40911675126903</v>
      </c>
    </row>
    <row r="74" spans="1:9" ht="75">
      <c r="A74" s="104">
        <v>68</v>
      </c>
      <c r="B74" s="36" t="s">
        <v>143</v>
      </c>
      <c r="C74" s="6" t="s">
        <v>8</v>
      </c>
      <c r="D74" s="6" t="s">
        <v>17</v>
      </c>
      <c r="E74" s="37" t="s">
        <v>356</v>
      </c>
      <c r="F74" s="6"/>
      <c r="G74" s="39">
        <f>SUM(G75+G80)</f>
        <v>197000</v>
      </c>
      <c r="H74" s="39">
        <f>SUM(H75+H80)</f>
        <v>79605.95999999999</v>
      </c>
      <c r="I74" s="38">
        <f aca="true" t="shared" si="5" ref="I74:I79">H74*100/G74</f>
        <v>40.40911675126903</v>
      </c>
    </row>
    <row r="75" spans="1:9" ht="46.5" customHeight="1">
      <c r="A75" s="104">
        <v>69</v>
      </c>
      <c r="B75" s="5" t="s">
        <v>125</v>
      </c>
      <c r="C75" s="6" t="s">
        <v>8</v>
      </c>
      <c r="D75" s="6" t="s">
        <v>17</v>
      </c>
      <c r="E75" s="37" t="s">
        <v>356</v>
      </c>
      <c r="F75" s="6" t="s">
        <v>67</v>
      </c>
      <c r="G75" s="7">
        <f>G76</f>
        <v>193000</v>
      </c>
      <c r="H75" s="7">
        <f>H76</f>
        <v>79605.95999999999</v>
      </c>
      <c r="I75" s="38">
        <f t="shared" si="5"/>
        <v>41.24661139896372</v>
      </c>
    </row>
    <row r="76" spans="1:9" ht="30">
      <c r="A76" s="104">
        <v>70</v>
      </c>
      <c r="B76" s="5" t="s">
        <v>126</v>
      </c>
      <c r="C76" s="6" t="s">
        <v>8</v>
      </c>
      <c r="D76" s="6" t="s">
        <v>17</v>
      </c>
      <c r="E76" s="37" t="s">
        <v>356</v>
      </c>
      <c r="F76" s="6" t="s">
        <v>43</v>
      </c>
      <c r="G76" s="7">
        <f>G77+G78+G79</f>
        <v>193000</v>
      </c>
      <c r="H76" s="7">
        <f>H77+H78+H79</f>
        <v>79605.95999999999</v>
      </c>
      <c r="I76" s="38">
        <f t="shared" si="5"/>
        <v>41.24661139896372</v>
      </c>
    </row>
    <row r="77" spans="1:9" ht="15">
      <c r="A77" s="104">
        <v>71</v>
      </c>
      <c r="B77" s="5" t="s">
        <v>326</v>
      </c>
      <c r="C77" s="6" t="s">
        <v>8</v>
      </c>
      <c r="D77" s="6" t="s">
        <v>17</v>
      </c>
      <c r="E77" s="37" t="s">
        <v>356</v>
      </c>
      <c r="F77" s="6" t="s">
        <v>137</v>
      </c>
      <c r="G77" s="7">
        <v>146000</v>
      </c>
      <c r="H77" s="7">
        <v>62887.13</v>
      </c>
      <c r="I77" s="38">
        <f t="shared" si="5"/>
        <v>43.073376712328766</v>
      </c>
    </row>
    <row r="78" spans="1:9" ht="30">
      <c r="A78" s="104">
        <v>72</v>
      </c>
      <c r="B78" s="5" t="s">
        <v>139</v>
      </c>
      <c r="C78" s="6" t="s">
        <v>8</v>
      </c>
      <c r="D78" s="6" t="s">
        <v>17</v>
      </c>
      <c r="E78" s="37" t="s">
        <v>356</v>
      </c>
      <c r="F78" s="6" t="s">
        <v>138</v>
      </c>
      <c r="G78" s="7">
        <v>3000</v>
      </c>
      <c r="H78" s="7">
        <v>967</v>
      </c>
      <c r="I78" s="38">
        <f t="shared" si="5"/>
        <v>32.233333333333334</v>
      </c>
    </row>
    <row r="79" spans="1:9" ht="51.75" customHeight="1">
      <c r="A79" s="104">
        <v>73</v>
      </c>
      <c r="B79" s="5" t="s">
        <v>327</v>
      </c>
      <c r="C79" s="6" t="s">
        <v>8</v>
      </c>
      <c r="D79" s="6" t="s">
        <v>17</v>
      </c>
      <c r="E79" s="37" t="s">
        <v>356</v>
      </c>
      <c r="F79" s="6" t="s">
        <v>329</v>
      </c>
      <c r="G79" s="7">
        <v>44000</v>
      </c>
      <c r="H79" s="7">
        <v>15751.83</v>
      </c>
      <c r="I79" s="38">
        <f t="shared" si="5"/>
        <v>35.79961363636364</v>
      </c>
    </row>
    <row r="80" spans="1:9" ht="30">
      <c r="A80" s="104">
        <v>74</v>
      </c>
      <c r="B80" s="5" t="s">
        <v>364</v>
      </c>
      <c r="C80" s="6" t="s">
        <v>8</v>
      </c>
      <c r="D80" s="6" t="s">
        <v>17</v>
      </c>
      <c r="E80" s="37" t="s">
        <v>356</v>
      </c>
      <c r="F80" s="6" t="s">
        <v>66</v>
      </c>
      <c r="G80" s="7">
        <f>G81</f>
        <v>4000</v>
      </c>
      <c r="H80" s="7">
        <f>H81</f>
        <v>0</v>
      </c>
      <c r="I80" s="7"/>
    </row>
    <row r="81" spans="1:9" ht="30">
      <c r="A81" s="104">
        <v>75</v>
      </c>
      <c r="B81" s="5" t="s">
        <v>133</v>
      </c>
      <c r="C81" s="6" t="s">
        <v>8</v>
      </c>
      <c r="D81" s="6" t="s">
        <v>17</v>
      </c>
      <c r="E81" s="37" t="s">
        <v>356</v>
      </c>
      <c r="F81" s="6" t="s">
        <v>42</v>
      </c>
      <c r="G81" s="7">
        <f>G82</f>
        <v>4000</v>
      </c>
      <c r="H81" s="7">
        <f>H82</f>
        <v>0</v>
      </c>
      <c r="I81" s="7"/>
    </row>
    <row r="82" spans="1:9" ht="30">
      <c r="A82" s="104">
        <v>76</v>
      </c>
      <c r="B82" s="5" t="s">
        <v>134</v>
      </c>
      <c r="C82" s="6" t="s">
        <v>8</v>
      </c>
      <c r="D82" s="6" t="s">
        <v>17</v>
      </c>
      <c r="E82" s="37" t="s">
        <v>356</v>
      </c>
      <c r="F82" s="6" t="s">
        <v>132</v>
      </c>
      <c r="G82" s="7">
        <v>4000</v>
      </c>
      <c r="H82" s="7">
        <v>0</v>
      </c>
      <c r="I82" s="7"/>
    </row>
    <row r="83" spans="1:9" ht="42.75">
      <c r="A83" s="104">
        <v>77</v>
      </c>
      <c r="B83" s="107" t="s">
        <v>44</v>
      </c>
      <c r="C83" s="110" t="s">
        <v>8</v>
      </c>
      <c r="D83" s="111" t="s">
        <v>45</v>
      </c>
      <c r="E83" s="112"/>
      <c r="F83" s="112"/>
      <c r="G83" s="114">
        <f>G84+G111+G118</f>
        <v>7245000</v>
      </c>
      <c r="H83" s="114">
        <f>H84+H111+H118</f>
        <v>2923119.86</v>
      </c>
      <c r="I83" s="114">
        <f>H83*100/G83</f>
        <v>40.34671994478951</v>
      </c>
    </row>
    <row r="84" spans="1:9" ht="57">
      <c r="A84" s="104">
        <v>78</v>
      </c>
      <c r="B84" s="107" t="s">
        <v>46</v>
      </c>
      <c r="C84" s="110" t="s">
        <v>8</v>
      </c>
      <c r="D84" s="111" t="s">
        <v>47</v>
      </c>
      <c r="E84" s="112"/>
      <c r="F84" s="112"/>
      <c r="G84" s="114">
        <f>G85</f>
        <v>6036000</v>
      </c>
      <c r="H84" s="114">
        <f>H85</f>
        <v>2798879.04</v>
      </c>
      <c r="I84" s="114">
        <f>H84*100/G84</f>
        <v>46.369765407554674</v>
      </c>
    </row>
    <row r="85" spans="1:11" ht="93" customHeight="1">
      <c r="A85" s="104">
        <v>79</v>
      </c>
      <c r="B85" s="24" t="s">
        <v>160</v>
      </c>
      <c r="C85" s="28" t="s">
        <v>8</v>
      </c>
      <c r="D85" s="28" t="s">
        <v>47</v>
      </c>
      <c r="E85" s="28" t="s">
        <v>189</v>
      </c>
      <c r="F85" s="28"/>
      <c r="G85" s="35">
        <f>G86+G106+G93+G101</f>
        <v>6036000</v>
      </c>
      <c r="H85" s="35">
        <f>H86+H106+H93+H101</f>
        <v>2798879.04</v>
      </c>
      <c r="I85" s="92">
        <f>H85*100/G85</f>
        <v>46.369765407554674</v>
      </c>
      <c r="K85" s="11" t="s">
        <v>111</v>
      </c>
    </row>
    <row r="86" spans="1:9" ht="32.25" customHeight="1">
      <c r="A86" s="104">
        <v>80</v>
      </c>
      <c r="B86" s="87" t="s">
        <v>461</v>
      </c>
      <c r="C86" s="88" t="s">
        <v>8</v>
      </c>
      <c r="D86" s="88" t="s">
        <v>47</v>
      </c>
      <c r="E86" s="88" t="s">
        <v>484</v>
      </c>
      <c r="F86" s="88"/>
      <c r="G86" s="86">
        <f>G87</f>
        <v>4879600</v>
      </c>
      <c r="H86" s="86">
        <f>H87</f>
        <v>2337155.14</v>
      </c>
      <c r="I86" s="92">
        <f>H86*100/G86</f>
        <v>47.89644929912288</v>
      </c>
    </row>
    <row r="87" spans="1:9" ht="22.5" customHeight="1">
      <c r="A87" s="104">
        <v>81</v>
      </c>
      <c r="B87" s="5" t="s">
        <v>485</v>
      </c>
      <c r="C87" s="6" t="s">
        <v>8</v>
      </c>
      <c r="D87" s="6" t="s">
        <v>47</v>
      </c>
      <c r="E87" s="6" t="s">
        <v>462</v>
      </c>
      <c r="F87" s="6"/>
      <c r="G87" s="7">
        <v>4879600</v>
      </c>
      <c r="H87" s="7">
        <f>H88</f>
        <v>2337155.14</v>
      </c>
      <c r="I87" s="7">
        <f>H87*100/G87</f>
        <v>47.89644929912288</v>
      </c>
    </row>
    <row r="88" spans="1:9" ht="48" customHeight="1">
      <c r="A88" s="104">
        <v>82</v>
      </c>
      <c r="B88" s="5" t="s">
        <v>125</v>
      </c>
      <c r="C88" s="6" t="s">
        <v>8</v>
      </c>
      <c r="D88" s="6" t="s">
        <v>47</v>
      </c>
      <c r="E88" s="6" t="s">
        <v>462</v>
      </c>
      <c r="F88" s="6" t="s">
        <v>67</v>
      </c>
      <c r="G88" s="7">
        <f>G89</f>
        <v>4879600</v>
      </c>
      <c r="H88" s="7">
        <f>H89</f>
        <v>2337155.14</v>
      </c>
      <c r="I88" s="7">
        <f>H88*100/G88</f>
        <v>47.89644929912288</v>
      </c>
    </row>
    <row r="89" spans="1:9" ht="32.25" customHeight="1">
      <c r="A89" s="104">
        <v>83</v>
      </c>
      <c r="B89" s="5" t="s">
        <v>41</v>
      </c>
      <c r="C89" s="6" t="s">
        <v>8</v>
      </c>
      <c r="D89" s="6" t="s">
        <v>47</v>
      </c>
      <c r="E89" s="6" t="s">
        <v>462</v>
      </c>
      <c r="F89" s="6" t="s">
        <v>40</v>
      </c>
      <c r="G89" s="7">
        <f>G90+G91+G92</f>
        <v>4879600</v>
      </c>
      <c r="H89" s="7">
        <f>H90+H91+H92</f>
        <v>2337155.14</v>
      </c>
      <c r="I89" s="7">
        <f>H89*100/G89</f>
        <v>47.89644929912288</v>
      </c>
    </row>
    <row r="90" spans="1:9" ht="24" customHeight="1">
      <c r="A90" s="104">
        <v>84</v>
      </c>
      <c r="B90" s="5" t="s">
        <v>400</v>
      </c>
      <c r="C90" s="6" t="s">
        <v>8</v>
      </c>
      <c r="D90" s="6" t="s">
        <v>47</v>
      </c>
      <c r="E90" s="6" t="s">
        <v>462</v>
      </c>
      <c r="F90" s="6" t="s">
        <v>135</v>
      </c>
      <c r="G90" s="7">
        <v>3675000</v>
      </c>
      <c r="H90" s="7">
        <v>1822658.82</v>
      </c>
      <c r="I90" s="7">
        <f>H90*100/G90</f>
        <v>49.59615836734694</v>
      </c>
    </row>
    <row r="91" spans="1:9" ht="32.25" customHeight="1">
      <c r="A91" s="104">
        <v>85</v>
      </c>
      <c r="B91" s="5" t="s">
        <v>401</v>
      </c>
      <c r="C91" s="6" t="s">
        <v>8</v>
      </c>
      <c r="D91" s="6" t="s">
        <v>47</v>
      </c>
      <c r="E91" s="6" t="s">
        <v>462</v>
      </c>
      <c r="F91" s="6" t="s">
        <v>146</v>
      </c>
      <c r="G91" s="7">
        <v>94600</v>
      </c>
      <c r="H91" s="7">
        <v>6591.3</v>
      </c>
      <c r="I91" s="7">
        <f>H91*100/G91</f>
        <v>6.967547568710359</v>
      </c>
    </row>
    <row r="92" spans="1:9" ht="32.25" customHeight="1">
      <c r="A92" s="104">
        <v>86</v>
      </c>
      <c r="B92" s="5" t="s">
        <v>403</v>
      </c>
      <c r="C92" s="6" t="s">
        <v>8</v>
      </c>
      <c r="D92" s="6" t="s">
        <v>47</v>
      </c>
      <c r="E92" s="6" t="s">
        <v>462</v>
      </c>
      <c r="F92" s="6" t="s">
        <v>328</v>
      </c>
      <c r="G92" s="7">
        <v>1110000</v>
      </c>
      <c r="H92" s="7">
        <v>507905.02</v>
      </c>
      <c r="I92" s="7">
        <f>H92*100/G92</f>
        <v>45.75720900900901</v>
      </c>
    </row>
    <row r="93" spans="1:9" ht="32.25" customHeight="1">
      <c r="A93" s="104">
        <v>87</v>
      </c>
      <c r="B93" s="87" t="s">
        <v>463</v>
      </c>
      <c r="C93" s="88" t="s">
        <v>8</v>
      </c>
      <c r="D93" s="88" t="s">
        <v>47</v>
      </c>
      <c r="E93" s="88" t="s">
        <v>487</v>
      </c>
      <c r="F93" s="88"/>
      <c r="G93" s="86">
        <f>G95+G98</f>
        <v>918800</v>
      </c>
      <c r="H93" s="86">
        <f>H95+H98</f>
        <v>307224.65</v>
      </c>
      <c r="I93" s="86">
        <f>H93*100/G93</f>
        <v>33.43759795385286</v>
      </c>
    </row>
    <row r="94" spans="1:9" ht="22.5" customHeight="1">
      <c r="A94" s="104">
        <v>88</v>
      </c>
      <c r="B94" s="5" t="s">
        <v>486</v>
      </c>
      <c r="C94" s="6" t="s">
        <v>8</v>
      </c>
      <c r="D94" s="6" t="s">
        <v>47</v>
      </c>
      <c r="E94" s="6" t="s">
        <v>465</v>
      </c>
      <c r="F94" s="6"/>
      <c r="G94" s="7">
        <f aca="true" t="shared" si="6" ref="G94:H96">G95</f>
        <v>918600</v>
      </c>
      <c r="H94" s="7">
        <f t="shared" si="6"/>
        <v>307126.65</v>
      </c>
      <c r="I94" s="7">
        <f>H94*100/G94</f>
        <v>33.43420966688439</v>
      </c>
    </row>
    <row r="95" spans="1:9" ht="32.25" customHeight="1">
      <c r="A95" s="104">
        <v>89</v>
      </c>
      <c r="B95" s="5" t="s">
        <v>364</v>
      </c>
      <c r="C95" s="6" t="s">
        <v>8</v>
      </c>
      <c r="D95" s="6" t="s">
        <v>47</v>
      </c>
      <c r="E95" s="6" t="s">
        <v>465</v>
      </c>
      <c r="F95" s="6" t="s">
        <v>66</v>
      </c>
      <c r="G95" s="7">
        <f t="shared" si="6"/>
        <v>918600</v>
      </c>
      <c r="H95" s="7">
        <f t="shared" si="6"/>
        <v>307126.65</v>
      </c>
      <c r="I95" s="7">
        <f aca="true" t="shared" si="7" ref="I95:I100">H95*100/G95</f>
        <v>33.43420966688439</v>
      </c>
    </row>
    <row r="96" spans="1:9" ht="32.25" customHeight="1">
      <c r="A96" s="104">
        <v>90</v>
      </c>
      <c r="B96" s="5" t="s">
        <v>133</v>
      </c>
      <c r="C96" s="6" t="s">
        <v>8</v>
      </c>
      <c r="D96" s="6" t="s">
        <v>47</v>
      </c>
      <c r="E96" s="6" t="s">
        <v>465</v>
      </c>
      <c r="F96" s="6" t="s">
        <v>42</v>
      </c>
      <c r="G96" s="7">
        <f t="shared" si="6"/>
        <v>918600</v>
      </c>
      <c r="H96" s="7">
        <f t="shared" si="6"/>
        <v>307126.65</v>
      </c>
      <c r="I96" s="7">
        <f t="shared" si="7"/>
        <v>33.43420966688439</v>
      </c>
    </row>
    <row r="97" spans="1:9" ht="32.25" customHeight="1">
      <c r="A97" s="104">
        <v>91</v>
      </c>
      <c r="B97" s="5" t="s">
        <v>134</v>
      </c>
      <c r="C97" s="6" t="s">
        <v>8</v>
      </c>
      <c r="D97" s="6" t="s">
        <v>47</v>
      </c>
      <c r="E97" s="6" t="s">
        <v>465</v>
      </c>
      <c r="F97" s="6" t="s">
        <v>132</v>
      </c>
      <c r="G97" s="7">
        <v>918600</v>
      </c>
      <c r="H97" s="7">
        <v>307126.65</v>
      </c>
      <c r="I97" s="7">
        <f t="shared" si="7"/>
        <v>33.43420966688439</v>
      </c>
    </row>
    <row r="98" spans="1:9" ht="25.5" customHeight="1">
      <c r="A98" s="104">
        <v>92</v>
      </c>
      <c r="B98" s="5" t="s">
        <v>148</v>
      </c>
      <c r="C98" s="6" t="s">
        <v>8</v>
      </c>
      <c r="D98" s="6" t="s">
        <v>47</v>
      </c>
      <c r="E98" s="6" t="s">
        <v>465</v>
      </c>
      <c r="F98" s="6" t="s">
        <v>147</v>
      </c>
      <c r="G98" s="7">
        <f>G99</f>
        <v>200</v>
      </c>
      <c r="H98" s="7">
        <f>H99</f>
        <v>98</v>
      </c>
      <c r="I98" s="7">
        <f t="shared" si="7"/>
        <v>49</v>
      </c>
    </row>
    <row r="99" spans="1:9" ht="24.75" customHeight="1">
      <c r="A99" s="104">
        <v>93</v>
      </c>
      <c r="B99" s="5" t="s">
        <v>150</v>
      </c>
      <c r="C99" s="6" t="s">
        <v>8</v>
      </c>
      <c r="D99" s="6" t="s">
        <v>47</v>
      </c>
      <c r="E99" s="6" t="s">
        <v>465</v>
      </c>
      <c r="F99" s="6" t="s">
        <v>149</v>
      </c>
      <c r="G99" s="7">
        <f>G100</f>
        <v>200</v>
      </c>
      <c r="H99" s="7">
        <f>H100</f>
        <v>98</v>
      </c>
      <c r="I99" s="7">
        <f t="shared" si="7"/>
        <v>49</v>
      </c>
    </row>
    <row r="100" spans="1:9" ht="32.25" customHeight="1">
      <c r="A100" s="104">
        <v>94</v>
      </c>
      <c r="B100" s="5" t="s">
        <v>152</v>
      </c>
      <c r="C100" s="6" t="s">
        <v>8</v>
      </c>
      <c r="D100" s="6" t="s">
        <v>47</v>
      </c>
      <c r="E100" s="6" t="s">
        <v>465</v>
      </c>
      <c r="F100" s="6" t="s">
        <v>151</v>
      </c>
      <c r="G100" s="7">
        <v>200</v>
      </c>
      <c r="H100" s="7">
        <v>98</v>
      </c>
      <c r="I100" s="7">
        <f t="shared" si="7"/>
        <v>49</v>
      </c>
    </row>
    <row r="101" spans="1:9" ht="32.25" customHeight="1">
      <c r="A101" s="104">
        <v>95</v>
      </c>
      <c r="B101" s="87" t="s">
        <v>464</v>
      </c>
      <c r="C101" s="88" t="s">
        <v>8</v>
      </c>
      <c r="D101" s="88" t="s">
        <v>47</v>
      </c>
      <c r="E101" s="88" t="s">
        <v>488</v>
      </c>
      <c r="F101" s="88"/>
      <c r="G101" s="86">
        <f>G103</f>
        <v>136600</v>
      </c>
      <c r="H101" s="86">
        <f>H103</f>
        <v>106082.09</v>
      </c>
      <c r="I101" s="86">
        <f>H101*100/G101</f>
        <v>77.65892386530015</v>
      </c>
    </row>
    <row r="102" spans="1:9" ht="32.25" customHeight="1">
      <c r="A102" s="104">
        <v>96</v>
      </c>
      <c r="B102" s="5" t="s">
        <v>489</v>
      </c>
      <c r="C102" s="6" t="s">
        <v>8</v>
      </c>
      <c r="D102" s="6" t="s">
        <v>47</v>
      </c>
      <c r="E102" s="6" t="s">
        <v>466</v>
      </c>
      <c r="F102" s="6"/>
      <c r="G102" s="7">
        <f aca="true" t="shared" si="8" ref="G102:H104">G103</f>
        <v>136600</v>
      </c>
      <c r="H102" s="7">
        <f t="shared" si="8"/>
        <v>106082.09</v>
      </c>
      <c r="I102" s="7">
        <f>H102*100/G102</f>
        <v>77.65892386530015</v>
      </c>
    </row>
    <row r="103" spans="1:9" ht="30">
      <c r="A103" s="104">
        <v>97</v>
      </c>
      <c r="B103" s="5" t="s">
        <v>364</v>
      </c>
      <c r="C103" s="6" t="s">
        <v>8</v>
      </c>
      <c r="D103" s="6" t="s">
        <v>47</v>
      </c>
      <c r="E103" s="6" t="s">
        <v>466</v>
      </c>
      <c r="F103" s="6" t="s">
        <v>66</v>
      </c>
      <c r="G103" s="7">
        <f t="shared" si="8"/>
        <v>136600</v>
      </c>
      <c r="H103" s="7">
        <f t="shared" si="8"/>
        <v>106082.09</v>
      </c>
      <c r="I103" s="7">
        <f>H103*100/G103</f>
        <v>77.65892386530015</v>
      </c>
    </row>
    <row r="104" spans="1:9" ht="30">
      <c r="A104" s="104">
        <v>98</v>
      </c>
      <c r="B104" s="5" t="s">
        <v>133</v>
      </c>
      <c r="C104" s="6" t="s">
        <v>8</v>
      </c>
      <c r="D104" s="6" t="s">
        <v>47</v>
      </c>
      <c r="E104" s="6" t="s">
        <v>466</v>
      </c>
      <c r="F104" s="6" t="s">
        <v>42</v>
      </c>
      <c r="G104" s="7">
        <f t="shared" si="8"/>
        <v>136600</v>
      </c>
      <c r="H104" s="7">
        <f t="shared" si="8"/>
        <v>106082.09</v>
      </c>
      <c r="I104" s="7">
        <f>H104*100/G104</f>
        <v>77.65892386530015</v>
      </c>
    </row>
    <row r="105" spans="1:9" ht="30">
      <c r="A105" s="104">
        <v>99</v>
      </c>
      <c r="B105" s="5" t="s">
        <v>134</v>
      </c>
      <c r="C105" s="6" t="s">
        <v>8</v>
      </c>
      <c r="D105" s="6" t="s">
        <v>47</v>
      </c>
      <c r="E105" s="6" t="s">
        <v>466</v>
      </c>
      <c r="F105" s="6" t="s">
        <v>132</v>
      </c>
      <c r="G105" s="7">
        <v>136600</v>
      </c>
      <c r="H105" s="7">
        <v>106082.09</v>
      </c>
      <c r="I105" s="7">
        <f>H105*100/G105</f>
        <v>77.65892386530015</v>
      </c>
    </row>
    <row r="106" spans="1:9" ht="45">
      <c r="A106" s="104">
        <v>100</v>
      </c>
      <c r="B106" s="87" t="s">
        <v>469</v>
      </c>
      <c r="C106" s="88" t="s">
        <v>8</v>
      </c>
      <c r="D106" s="88" t="s">
        <v>47</v>
      </c>
      <c r="E106" s="88" t="s">
        <v>490</v>
      </c>
      <c r="F106" s="88"/>
      <c r="G106" s="86">
        <f>G109</f>
        <v>101000</v>
      </c>
      <c r="H106" s="86">
        <f>H109</f>
        <v>48417.16</v>
      </c>
      <c r="I106" s="86">
        <f>H106*100/G106</f>
        <v>47.93778217821782</v>
      </c>
    </row>
    <row r="107" spans="1:9" ht="33.75" customHeight="1">
      <c r="A107" s="104">
        <v>101</v>
      </c>
      <c r="B107" s="5" t="s">
        <v>491</v>
      </c>
      <c r="C107" s="6" t="s">
        <v>8</v>
      </c>
      <c r="D107" s="6" t="s">
        <v>47</v>
      </c>
      <c r="E107" s="6" t="s">
        <v>468</v>
      </c>
      <c r="F107" s="6"/>
      <c r="G107" s="7">
        <f>G108</f>
        <v>101000</v>
      </c>
      <c r="H107" s="7">
        <f>H108</f>
        <v>48417.16</v>
      </c>
      <c r="I107" s="7">
        <f>H107*100/G107</f>
        <v>47.93778217821782</v>
      </c>
    </row>
    <row r="108" spans="1:9" ht="30">
      <c r="A108" s="104">
        <v>102</v>
      </c>
      <c r="B108" s="5" t="s">
        <v>364</v>
      </c>
      <c r="C108" s="6" t="s">
        <v>8</v>
      </c>
      <c r="D108" s="6" t="s">
        <v>47</v>
      </c>
      <c r="E108" s="6" t="s">
        <v>468</v>
      </c>
      <c r="F108" s="6" t="s">
        <v>66</v>
      </c>
      <c r="G108" s="7">
        <f>G109</f>
        <v>101000</v>
      </c>
      <c r="H108" s="7">
        <f>H109</f>
        <v>48417.16</v>
      </c>
      <c r="I108" s="7">
        <f>H108*100/G108</f>
        <v>47.93778217821782</v>
      </c>
    </row>
    <row r="109" spans="1:9" ht="30">
      <c r="A109" s="104">
        <v>103</v>
      </c>
      <c r="B109" s="5" t="s">
        <v>127</v>
      </c>
      <c r="C109" s="6" t="s">
        <v>8</v>
      </c>
      <c r="D109" s="6" t="s">
        <v>47</v>
      </c>
      <c r="E109" s="6" t="s">
        <v>468</v>
      </c>
      <c r="F109" s="6" t="s">
        <v>42</v>
      </c>
      <c r="G109" s="7">
        <f>SUM(G110:G110)</f>
        <v>101000</v>
      </c>
      <c r="H109" s="7">
        <f>SUM(H110:H110)</f>
        <v>48417.16</v>
      </c>
      <c r="I109" s="7">
        <f>H109*100/G109</f>
        <v>47.93778217821782</v>
      </c>
    </row>
    <row r="110" spans="1:9" ht="30">
      <c r="A110" s="104">
        <v>104</v>
      </c>
      <c r="B110" s="5" t="s">
        <v>134</v>
      </c>
      <c r="C110" s="6" t="s">
        <v>8</v>
      </c>
      <c r="D110" s="6" t="s">
        <v>47</v>
      </c>
      <c r="E110" s="6" t="s">
        <v>468</v>
      </c>
      <c r="F110" s="6" t="s">
        <v>132</v>
      </c>
      <c r="G110" s="7">
        <v>101000</v>
      </c>
      <c r="H110" s="7">
        <v>48417.16</v>
      </c>
      <c r="I110" s="7">
        <f>H110*100/G110</f>
        <v>47.93778217821782</v>
      </c>
    </row>
    <row r="111" spans="1:9" ht="15">
      <c r="A111" s="104">
        <v>105</v>
      </c>
      <c r="B111" s="107" t="s">
        <v>48</v>
      </c>
      <c r="C111" s="110" t="s">
        <v>8</v>
      </c>
      <c r="D111" s="111" t="s">
        <v>49</v>
      </c>
      <c r="E111" s="112"/>
      <c r="F111" s="112"/>
      <c r="G111" s="114">
        <f>G116</f>
        <v>307000</v>
      </c>
      <c r="H111" s="114">
        <f>H116</f>
        <v>3150</v>
      </c>
      <c r="I111" s="114">
        <f>H111*100/G111</f>
        <v>1.0260586319218241</v>
      </c>
    </row>
    <row r="112" spans="1:9" ht="90">
      <c r="A112" s="104">
        <v>106</v>
      </c>
      <c r="B112" s="24" t="s">
        <v>160</v>
      </c>
      <c r="C112" s="25" t="s">
        <v>8</v>
      </c>
      <c r="D112" s="40" t="s">
        <v>49</v>
      </c>
      <c r="E112" s="28" t="s">
        <v>189</v>
      </c>
      <c r="F112" s="28"/>
      <c r="G112" s="35">
        <f>G116</f>
        <v>307000</v>
      </c>
      <c r="H112" s="35">
        <f>H116</f>
        <v>3150</v>
      </c>
      <c r="I112" s="35">
        <f>H112*100/G112</f>
        <v>1.0260586319218241</v>
      </c>
    </row>
    <row r="113" spans="1:9" ht="45">
      <c r="A113" s="104">
        <v>107</v>
      </c>
      <c r="B113" s="87" t="s">
        <v>470</v>
      </c>
      <c r="C113" s="89" t="s">
        <v>8</v>
      </c>
      <c r="D113" s="89" t="s">
        <v>49</v>
      </c>
      <c r="E113" s="88" t="s">
        <v>471</v>
      </c>
      <c r="F113" s="88"/>
      <c r="G113" s="86">
        <f aca="true" t="shared" si="9" ref="G113:H116">G114</f>
        <v>307000</v>
      </c>
      <c r="H113" s="86">
        <f t="shared" si="9"/>
        <v>3150</v>
      </c>
      <c r="I113" s="35">
        <f>H113*100/G113</f>
        <v>1.0260586319218241</v>
      </c>
    </row>
    <row r="114" spans="1:9" ht="51" customHeight="1">
      <c r="A114" s="104">
        <v>108</v>
      </c>
      <c r="B114" s="3" t="s">
        <v>472</v>
      </c>
      <c r="C114" s="20" t="s">
        <v>8</v>
      </c>
      <c r="D114" s="20" t="s">
        <v>49</v>
      </c>
      <c r="E114" s="4" t="s">
        <v>473</v>
      </c>
      <c r="F114" s="4"/>
      <c r="G114" s="41">
        <f t="shared" si="9"/>
        <v>307000</v>
      </c>
      <c r="H114" s="41">
        <f t="shared" si="9"/>
        <v>3150</v>
      </c>
      <c r="I114" s="41">
        <f>H114*100/G114</f>
        <v>1.0260586319218241</v>
      </c>
    </row>
    <row r="115" spans="1:9" ht="30">
      <c r="A115" s="104">
        <v>109</v>
      </c>
      <c r="B115" s="5" t="s">
        <v>364</v>
      </c>
      <c r="C115" s="6" t="s">
        <v>8</v>
      </c>
      <c r="D115" s="6" t="s">
        <v>49</v>
      </c>
      <c r="E115" s="4" t="s">
        <v>473</v>
      </c>
      <c r="F115" s="6" t="s">
        <v>66</v>
      </c>
      <c r="G115" s="7">
        <f t="shared" si="9"/>
        <v>307000</v>
      </c>
      <c r="H115" s="7">
        <f t="shared" si="9"/>
        <v>3150</v>
      </c>
      <c r="I115" s="41">
        <f>H115*100/G115</f>
        <v>1.0260586319218241</v>
      </c>
    </row>
    <row r="116" spans="1:9" ht="30">
      <c r="A116" s="104">
        <v>110</v>
      </c>
      <c r="B116" s="5" t="s">
        <v>127</v>
      </c>
      <c r="C116" s="6" t="s">
        <v>8</v>
      </c>
      <c r="D116" s="6" t="s">
        <v>49</v>
      </c>
      <c r="E116" s="4" t="s">
        <v>473</v>
      </c>
      <c r="F116" s="6" t="s">
        <v>42</v>
      </c>
      <c r="G116" s="7">
        <f t="shared" si="9"/>
        <v>307000</v>
      </c>
      <c r="H116" s="7">
        <f t="shared" si="9"/>
        <v>3150</v>
      </c>
      <c r="I116" s="41">
        <f>H116*100/G116</f>
        <v>1.0260586319218241</v>
      </c>
    </row>
    <row r="117" spans="1:9" ht="30">
      <c r="A117" s="104">
        <v>111</v>
      </c>
      <c r="B117" s="5" t="s">
        <v>134</v>
      </c>
      <c r="C117" s="6" t="s">
        <v>8</v>
      </c>
      <c r="D117" s="6" t="s">
        <v>49</v>
      </c>
      <c r="E117" s="4" t="s">
        <v>473</v>
      </c>
      <c r="F117" s="6" t="s">
        <v>132</v>
      </c>
      <c r="G117" s="7">
        <v>307000</v>
      </c>
      <c r="H117" s="7">
        <v>3150</v>
      </c>
      <c r="I117" s="41">
        <f>H117*100/G117</f>
        <v>1.0260586319218241</v>
      </c>
    </row>
    <row r="118" spans="1:9" ht="42.75">
      <c r="A118" s="104">
        <v>112</v>
      </c>
      <c r="B118" s="107" t="s">
        <v>50</v>
      </c>
      <c r="C118" s="110" t="s">
        <v>8</v>
      </c>
      <c r="D118" s="110" t="s">
        <v>51</v>
      </c>
      <c r="E118" s="112"/>
      <c r="F118" s="112"/>
      <c r="G118" s="114">
        <f>G119</f>
        <v>902000</v>
      </c>
      <c r="H118" s="114">
        <f>H119</f>
        <v>121090.82</v>
      </c>
      <c r="I118" s="114">
        <f>H118*100/G118</f>
        <v>13.42470288248337</v>
      </c>
    </row>
    <row r="119" spans="1:9" ht="60">
      <c r="A119" s="104">
        <v>113</v>
      </c>
      <c r="B119" s="24" t="s">
        <v>161</v>
      </c>
      <c r="C119" s="25" t="s">
        <v>8</v>
      </c>
      <c r="D119" s="25" t="s">
        <v>51</v>
      </c>
      <c r="E119" s="28" t="s">
        <v>219</v>
      </c>
      <c r="F119" s="28"/>
      <c r="G119" s="35">
        <f>G120</f>
        <v>902000</v>
      </c>
      <c r="H119" s="97">
        <f>H120</f>
        <v>121090.82</v>
      </c>
      <c r="I119" s="101">
        <f>H119*100/G119</f>
        <v>13.42470288248337</v>
      </c>
    </row>
    <row r="120" spans="1:9" ht="60">
      <c r="A120" s="104">
        <v>114</v>
      </c>
      <c r="B120" s="24" t="s">
        <v>218</v>
      </c>
      <c r="C120" s="25" t="s">
        <v>8</v>
      </c>
      <c r="D120" s="25" t="s">
        <v>51</v>
      </c>
      <c r="E120" s="28" t="s">
        <v>220</v>
      </c>
      <c r="F120" s="28"/>
      <c r="G120" s="35">
        <f>G121+G126+G131</f>
        <v>902000</v>
      </c>
      <c r="H120" s="35">
        <f>H121+H126+H131</f>
        <v>121090.82</v>
      </c>
      <c r="I120" s="101">
        <f>H120*100/G120</f>
        <v>13.42470288248337</v>
      </c>
    </row>
    <row r="121" spans="1:9" ht="75">
      <c r="A121" s="104">
        <v>115</v>
      </c>
      <c r="B121" s="24" t="s">
        <v>330</v>
      </c>
      <c r="C121" s="25" t="s">
        <v>8</v>
      </c>
      <c r="D121" s="25" t="s">
        <v>51</v>
      </c>
      <c r="E121" s="28" t="s">
        <v>331</v>
      </c>
      <c r="F121" s="28"/>
      <c r="G121" s="35">
        <f>G122</f>
        <v>848000</v>
      </c>
      <c r="H121" s="35">
        <f>H122</f>
        <v>115690.82</v>
      </c>
      <c r="I121" s="101">
        <f>H121*100/G121</f>
        <v>13.642785377358491</v>
      </c>
    </row>
    <row r="122" spans="1:9" ht="65.25" customHeight="1">
      <c r="A122" s="104">
        <v>116</v>
      </c>
      <c r="B122" s="5" t="s">
        <v>332</v>
      </c>
      <c r="C122" s="17" t="s">
        <v>8</v>
      </c>
      <c r="D122" s="17" t="s">
        <v>51</v>
      </c>
      <c r="E122" s="6" t="s">
        <v>334</v>
      </c>
      <c r="F122" s="6"/>
      <c r="G122" s="7">
        <f>G124</f>
        <v>848000</v>
      </c>
      <c r="H122" s="7">
        <f>H124</f>
        <v>115690.82</v>
      </c>
      <c r="I122" s="7">
        <f>H122*100/G122</f>
        <v>13.642785377358491</v>
      </c>
    </row>
    <row r="123" spans="1:9" ht="30">
      <c r="A123" s="104">
        <v>117</v>
      </c>
      <c r="B123" s="5" t="s">
        <v>364</v>
      </c>
      <c r="C123" s="6" t="s">
        <v>8</v>
      </c>
      <c r="D123" s="6" t="s">
        <v>51</v>
      </c>
      <c r="E123" s="6" t="s">
        <v>334</v>
      </c>
      <c r="F123" s="6" t="s">
        <v>66</v>
      </c>
      <c r="G123" s="7">
        <f>G124</f>
        <v>848000</v>
      </c>
      <c r="H123" s="7">
        <f>H124</f>
        <v>115690.82</v>
      </c>
      <c r="I123" s="7">
        <f>H123*100/G123</f>
        <v>13.642785377358491</v>
      </c>
    </row>
    <row r="124" spans="1:9" ht="30">
      <c r="A124" s="104">
        <v>118</v>
      </c>
      <c r="B124" s="5" t="s">
        <v>133</v>
      </c>
      <c r="C124" s="6" t="s">
        <v>8</v>
      </c>
      <c r="D124" s="6" t="s">
        <v>51</v>
      </c>
      <c r="E124" s="6" t="s">
        <v>334</v>
      </c>
      <c r="F124" s="6" t="s">
        <v>42</v>
      </c>
      <c r="G124" s="7">
        <f>G125</f>
        <v>848000</v>
      </c>
      <c r="H124" s="7">
        <f>H125</f>
        <v>115690.82</v>
      </c>
      <c r="I124" s="7">
        <f>H124*100/G124</f>
        <v>13.642785377358491</v>
      </c>
    </row>
    <row r="125" spans="1:9" ht="30">
      <c r="A125" s="104">
        <v>119</v>
      </c>
      <c r="B125" s="5" t="s">
        <v>134</v>
      </c>
      <c r="C125" s="6" t="s">
        <v>8</v>
      </c>
      <c r="D125" s="6" t="s">
        <v>51</v>
      </c>
      <c r="E125" s="6" t="s">
        <v>334</v>
      </c>
      <c r="F125" s="6" t="s">
        <v>132</v>
      </c>
      <c r="G125" s="7">
        <v>848000</v>
      </c>
      <c r="H125" s="7">
        <v>115690.82</v>
      </c>
      <c r="I125" s="7">
        <f>H125*100/G125</f>
        <v>13.642785377358491</v>
      </c>
    </row>
    <row r="126" spans="1:9" ht="45">
      <c r="A126" s="104">
        <v>120</v>
      </c>
      <c r="B126" s="24" t="s">
        <v>406</v>
      </c>
      <c r="C126" s="25" t="s">
        <v>8</v>
      </c>
      <c r="D126" s="25" t="s">
        <v>51</v>
      </c>
      <c r="E126" s="28" t="s">
        <v>333</v>
      </c>
      <c r="F126" s="28"/>
      <c r="G126" s="35">
        <f>G128</f>
        <v>41000</v>
      </c>
      <c r="H126" s="35">
        <f>H128</f>
        <v>5400</v>
      </c>
      <c r="I126" s="35">
        <f>H126*100/G126</f>
        <v>13.170731707317072</v>
      </c>
    </row>
    <row r="127" spans="1:9" ht="35.25" customHeight="1">
      <c r="A127" s="104">
        <v>121</v>
      </c>
      <c r="B127" s="3" t="s">
        <v>407</v>
      </c>
      <c r="C127" s="20" t="s">
        <v>8</v>
      </c>
      <c r="D127" s="20" t="s">
        <v>51</v>
      </c>
      <c r="E127" s="4" t="s">
        <v>335</v>
      </c>
      <c r="F127" s="4"/>
      <c r="G127" s="41">
        <f aca="true" t="shared" si="10" ref="G127:H129">G128</f>
        <v>41000</v>
      </c>
      <c r="H127" s="41">
        <f t="shared" si="10"/>
        <v>5400</v>
      </c>
      <c r="I127" s="41">
        <f>H127*100/G127</f>
        <v>13.170731707317072</v>
      </c>
    </row>
    <row r="128" spans="1:9" ht="30">
      <c r="A128" s="104">
        <v>122</v>
      </c>
      <c r="B128" s="5" t="s">
        <v>364</v>
      </c>
      <c r="C128" s="6" t="s">
        <v>8</v>
      </c>
      <c r="D128" s="6" t="s">
        <v>51</v>
      </c>
      <c r="E128" s="6" t="s">
        <v>335</v>
      </c>
      <c r="F128" s="6" t="s">
        <v>66</v>
      </c>
      <c r="G128" s="7">
        <f t="shared" si="10"/>
        <v>41000</v>
      </c>
      <c r="H128" s="7">
        <f t="shared" si="10"/>
        <v>5400</v>
      </c>
      <c r="I128" s="41">
        <f>H128*100/G128</f>
        <v>13.170731707317072</v>
      </c>
    </row>
    <row r="129" spans="1:9" ht="30">
      <c r="A129" s="104">
        <v>123</v>
      </c>
      <c r="B129" s="5" t="s">
        <v>133</v>
      </c>
      <c r="C129" s="6" t="s">
        <v>8</v>
      </c>
      <c r="D129" s="6" t="s">
        <v>51</v>
      </c>
      <c r="E129" s="6" t="s">
        <v>335</v>
      </c>
      <c r="F129" s="6" t="s">
        <v>42</v>
      </c>
      <c r="G129" s="7">
        <f t="shared" si="10"/>
        <v>41000</v>
      </c>
      <c r="H129" s="7">
        <f t="shared" si="10"/>
        <v>5400</v>
      </c>
      <c r="I129" s="41">
        <f>H129*100/G129</f>
        <v>13.170731707317072</v>
      </c>
    </row>
    <row r="130" spans="1:9" ht="30">
      <c r="A130" s="104">
        <v>124</v>
      </c>
      <c r="B130" s="5" t="s">
        <v>134</v>
      </c>
      <c r="C130" s="6" t="s">
        <v>8</v>
      </c>
      <c r="D130" s="6" t="s">
        <v>51</v>
      </c>
      <c r="E130" s="6" t="s">
        <v>335</v>
      </c>
      <c r="F130" s="6" t="s">
        <v>132</v>
      </c>
      <c r="G130" s="7">
        <v>41000</v>
      </c>
      <c r="H130" s="7">
        <v>5400</v>
      </c>
      <c r="I130" s="7">
        <f>H130*100/G130</f>
        <v>13.170731707317072</v>
      </c>
    </row>
    <row r="131" spans="1:9" ht="30">
      <c r="A131" s="104">
        <v>125</v>
      </c>
      <c r="B131" s="24" t="s">
        <v>408</v>
      </c>
      <c r="C131" s="25" t="s">
        <v>8</v>
      </c>
      <c r="D131" s="25" t="s">
        <v>51</v>
      </c>
      <c r="E131" s="28" t="s">
        <v>336</v>
      </c>
      <c r="F131" s="28"/>
      <c r="G131" s="35">
        <f aca="true" t="shared" si="11" ref="G131:H134">G132</f>
        <v>13000</v>
      </c>
      <c r="H131" s="35">
        <f t="shared" si="11"/>
        <v>0</v>
      </c>
      <c r="I131" s="35"/>
    </row>
    <row r="132" spans="1:9" ht="33.75" customHeight="1">
      <c r="A132" s="104">
        <v>126</v>
      </c>
      <c r="B132" s="5" t="s">
        <v>409</v>
      </c>
      <c r="C132" s="6" t="s">
        <v>8</v>
      </c>
      <c r="D132" s="6" t="s">
        <v>51</v>
      </c>
      <c r="E132" s="6" t="s">
        <v>337</v>
      </c>
      <c r="F132" s="6"/>
      <c r="G132" s="7">
        <f t="shared" si="11"/>
        <v>13000</v>
      </c>
      <c r="H132" s="7">
        <f t="shared" si="11"/>
        <v>0</v>
      </c>
      <c r="I132" s="7"/>
    </row>
    <row r="133" spans="1:9" ht="30">
      <c r="A133" s="104">
        <v>127</v>
      </c>
      <c r="B133" s="5" t="s">
        <v>364</v>
      </c>
      <c r="C133" s="6" t="s">
        <v>8</v>
      </c>
      <c r="D133" s="6" t="s">
        <v>51</v>
      </c>
      <c r="E133" s="6" t="s">
        <v>337</v>
      </c>
      <c r="F133" s="6" t="s">
        <v>66</v>
      </c>
      <c r="G133" s="7">
        <f t="shared" si="11"/>
        <v>13000</v>
      </c>
      <c r="H133" s="7">
        <f t="shared" si="11"/>
        <v>0</v>
      </c>
      <c r="I133" s="7"/>
    </row>
    <row r="134" spans="1:9" ht="30">
      <c r="A134" s="104">
        <v>128</v>
      </c>
      <c r="B134" s="5" t="s">
        <v>133</v>
      </c>
      <c r="C134" s="6" t="s">
        <v>8</v>
      </c>
      <c r="D134" s="6" t="s">
        <v>51</v>
      </c>
      <c r="E134" s="6" t="s">
        <v>337</v>
      </c>
      <c r="F134" s="6" t="s">
        <v>42</v>
      </c>
      <c r="G134" s="7">
        <f t="shared" si="11"/>
        <v>13000</v>
      </c>
      <c r="H134" s="7">
        <f t="shared" si="11"/>
        <v>0</v>
      </c>
      <c r="I134" s="7"/>
    </row>
    <row r="135" spans="1:9" ht="30">
      <c r="A135" s="104">
        <v>129</v>
      </c>
      <c r="B135" s="5" t="s">
        <v>134</v>
      </c>
      <c r="C135" s="6" t="s">
        <v>8</v>
      </c>
      <c r="D135" s="6" t="s">
        <v>51</v>
      </c>
      <c r="E135" s="6" t="s">
        <v>337</v>
      </c>
      <c r="F135" s="6" t="s">
        <v>132</v>
      </c>
      <c r="G135" s="7">
        <v>13000</v>
      </c>
      <c r="H135" s="7">
        <v>0</v>
      </c>
      <c r="I135" s="7"/>
    </row>
    <row r="136" spans="1:9" ht="15">
      <c r="A136" s="104">
        <v>130</v>
      </c>
      <c r="B136" s="107" t="s">
        <v>52</v>
      </c>
      <c r="C136" s="110" t="s">
        <v>8</v>
      </c>
      <c r="D136" s="111" t="s">
        <v>53</v>
      </c>
      <c r="E136" s="110" t="s">
        <v>10</v>
      </c>
      <c r="F136" s="112"/>
      <c r="G136" s="114">
        <f>G137+G159+G182+G147+G153</f>
        <v>8577300</v>
      </c>
      <c r="H136" s="114">
        <f>H137+H159+H182+H147+H153</f>
        <v>5247448.899999999</v>
      </c>
      <c r="I136" s="114">
        <f>H136*100/G136</f>
        <v>61.17833001060939</v>
      </c>
    </row>
    <row r="137" spans="1:9" ht="15">
      <c r="A137" s="104">
        <v>131</v>
      </c>
      <c r="B137" s="107" t="s">
        <v>54</v>
      </c>
      <c r="C137" s="112" t="s">
        <v>8</v>
      </c>
      <c r="D137" s="112" t="s">
        <v>55</v>
      </c>
      <c r="E137" s="112"/>
      <c r="F137" s="112"/>
      <c r="G137" s="114">
        <f>G138</f>
        <v>103300</v>
      </c>
      <c r="H137" s="114">
        <f>H138</f>
        <v>0</v>
      </c>
      <c r="I137" s="114"/>
    </row>
    <row r="138" spans="1:9" ht="15">
      <c r="A138" s="104">
        <v>132</v>
      </c>
      <c r="B138" s="3" t="s">
        <v>36</v>
      </c>
      <c r="C138" s="4" t="s">
        <v>8</v>
      </c>
      <c r="D138" s="4" t="s">
        <v>55</v>
      </c>
      <c r="E138" s="4" t="s">
        <v>177</v>
      </c>
      <c r="F138" s="4"/>
      <c r="G138" s="41">
        <f>G139+G143</f>
        <v>103300</v>
      </c>
      <c r="H138" s="41">
        <f>H139+H143</f>
        <v>0</v>
      </c>
      <c r="I138" s="41"/>
    </row>
    <row r="139" spans="1:9" ht="60">
      <c r="A139" s="104">
        <v>133</v>
      </c>
      <c r="B139" s="36" t="s">
        <v>175</v>
      </c>
      <c r="C139" s="4" t="s">
        <v>8</v>
      </c>
      <c r="D139" s="4" t="s">
        <v>55</v>
      </c>
      <c r="E139" s="37" t="s">
        <v>357</v>
      </c>
      <c r="F139" s="4"/>
      <c r="G139" s="41">
        <f>G142</f>
        <v>90300</v>
      </c>
      <c r="H139" s="41">
        <f>H142</f>
        <v>0</v>
      </c>
      <c r="I139" s="41"/>
    </row>
    <row r="140" spans="1:9" ht="30">
      <c r="A140" s="104">
        <v>134</v>
      </c>
      <c r="B140" s="5" t="s">
        <v>364</v>
      </c>
      <c r="C140" s="4" t="s">
        <v>8</v>
      </c>
      <c r="D140" s="4" t="s">
        <v>55</v>
      </c>
      <c r="E140" s="37" t="s">
        <v>357</v>
      </c>
      <c r="F140" s="4" t="s">
        <v>66</v>
      </c>
      <c r="G140" s="41">
        <f>G142</f>
        <v>90300</v>
      </c>
      <c r="H140" s="41">
        <f>H142</f>
        <v>0</v>
      </c>
      <c r="I140" s="41"/>
    </row>
    <row r="141" spans="1:9" ht="30">
      <c r="A141" s="104">
        <v>135</v>
      </c>
      <c r="B141" s="5" t="s">
        <v>127</v>
      </c>
      <c r="C141" s="4" t="s">
        <v>8</v>
      </c>
      <c r="D141" s="4" t="s">
        <v>55</v>
      </c>
      <c r="E141" s="37" t="s">
        <v>357</v>
      </c>
      <c r="F141" s="4" t="s">
        <v>42</v>
      </c>
      <c r="G141" s="41">
        <f>G142</f>
        <v>90300</v>
      </c>
      <c r="H141" s="41">
        <f>H142</f>
        <v>0</v>
      </c>
      <c r="I141" s="41"/>
    </row>
    <row r="142" spans="1:9" ht="30">
      <c r="A142" s="104">
        <v>136</v>
      </c>
      <c r="B142" s="5" t="s">
        <v>134</v>
      </c>
      <c r="C142" s="4" t="s">
        <v>8</v>
      </c>
      <c r="D142" s="4" t="s">
        <v>55</v>
      </c>
      <c r="E142" s="37" t="s">
        <v>357</v>
      </c>
      <c r="F142" s="4" t="s">
        <v>132</v>
      </c>
      <c r="G142" s="41">
        <v>90300</v>
      </c>
      <c r="H142" s="41">
        <v>0</v>
      </c>
      <c r="I142" s="41"/>
    </row>
    <row r="143" spans="1:9" ht="15">
      <c r="A143" s="104">
        <v>137</v>
      </c>
      <c r="B143" s="115" t="s">
        <v>174</v>
      </c>
      <c r="C143" s="116" t="s">
        <v>8</v>
      </c>
      <c r="D143" s="116" t="s">
        <v>55</v>
      </c>
      <c r="E143" s="116" t="s">
        <v>217</v>
      </c>
      <c r="F143" s="116"/>
      <c r="G143" s="117">
        <f>G146</f>
        <v>13000</v>
      </c>
      <c r="H143" s="117">
        <f>H146</f>
        <v>0</v>
      </c>
      <c r="I143" s="117"/>
    </row>
    <row r="144" spans="1:9" ht="30">
      <c r="A144" s="104">
        <v>138</v>
      </c>
      <c r="B144" s="5" t="s">
        <v>364</v>
      </c>
      <c r="C144" s="6" t="s">
        <v>8</v>
      </c>
      <c r="D144" s="6" t="s">
        <v>55</v>
      </c>
      <c r="E144" s="6" t="s">
        <v>217</v>
      </c>
      <c r="F144" s="6" t="s">
        <v>66</v>
      </c>
      <c r="G144" s="7">
        <f>G146</f>
        <v>13000</v>
      </c>
      <c r="H144" s="7">
        <f>H146</f>
        <v>0</v>
      </c>
      <c r="I144" s="7"/>
    </row>
    <row r="145" spans="1:9" ht="30">
      <c r="A145" s="104">
        <v>139</v>
      </c>
      <c r="B145" s="5" t="s">
        <v>133</v>
      </c>
      <c r="C145" s="6" t="s">
        <v>8</v>
      </c>
      <c r="D145" s="6" t="s">
        <v>55</v>
      </c>
      <c r="E145" s="6" t="s">
        <v>217</v>
      </c>
      <c r="F145" s="6" t="s">
        <v>42</v>
      </c>
      <c r="G145" s="7">
        <f>G146</f>
        <v>13000</v>
      </c>
      <c r="H145" s="7">
        <f>H146</f>
        <v>0</v>
      </c>
      <c r="I145" s="7"/>
    </row>
    <row r="146" spans="1:9" ht="30">
      <c r="A146" s="104">
        <v>140</v>
      </c>
      <c r="B146" s="5" t="s">
        <v>134</v>
      </c>
      <c r="C146" s="6" t="s">
        <v>8</v>
      </c>
      <c r="D146" s="6" t="s">
        <v>55</v>
      </c>
      <c r="E146" s="6" t="s">
        <v>217</v>
      </c>
      <c r="F146" s="6" t="s">
        <v>132</v>
      </c>
      <c r="G146" s="7">
        <v>13000</v>
      </c>
      <c r="H146" s="7">
        <v>0</v>
      </c>
      <c r="I146" s="7"/>
    </row>
    <row r="147" spans="1:9" ht="15">
      <c r="A147" s="104">
        <v>141</v>
      </c>
      <c r="B147" s="107" t="s">
        <v>386</v>
      </c>
      <c r="C147" s="112" t="s">
        <v>8</v>
      </c>
      <c r="D147" s="112" t="s">
        <v>385</v>
      </c>
      <c r="E147" s="112"/>
      <c r="F147" s="112"/>
      <c r="G147" s="114">
        <f aca="true" t="shared" si="12" ref="G147:H151">G148</f>
        <v>80000</v>
      </c>
      <c r="H147" s="114">
        <f t="shared" si="12"/>
        <v>0</v>
      </c>
      <c r="I147" s="114"/>
    </row>
    <row r="148" spans="1:9" ht="15">
      <c r="A148" s="104">
        <v>142</v>
      </c>
      <c r="B148" s="3" t="s">
        <v>36</v>
      </c>
      <c r="C148" s="6" t="s">
        <v>8</v>
      </c>
      <c r="D148" s="6" t="s">
        <v>385</v>
      </c>
      <c r="E148" s="6" t="s">
        <v>177</v>
      </c>
      <c r="F148" s="6"/>
      <c r="G148" s="7">
        <f t="shared" si="12"/>
        <v>80000</v>
      </c>
      <c r="H148" s="7">
        <f t="shared" si="12"/>
        <v>0</v>
      </c>
      <c r="I148" s="7"/>
    </row>
    <row r="149" spans="1:9" ht="15">
      <c r="A149" s="104">
        <v>143</v>
      </c>
      <c r="B149" s="5" t="s">
        <v>506</v>
      </c>
      <c r="C149" s="6" t="s">
        <v>8</v>
      </c>
      <c r="D149" s="6" t="s">
        <v>385</v>
      </c>
      <c r="E149" s="6" t="s">
        <v>384</v>
      </c>
      <c r="F149" s="6"/>
      <c r="G149" s="7">
        <f t="shared" si="12"/>
        <v>80000</v>
      </c>
      <c r="H149" s="7">
        <f t="shared" si="12"/>
        <v>0</v>
      </c>
      <c r="I149" s="7"/>
    </row>
    <row r="150" spans="1:9" ht="30">
      <c r="A150" s="104">
        <v>144</v>
      </c>
      <c r="B150" s="5" t="s">
        <v>364</v>
      </c>
      <c r="C150" s="6" t="s">
        <v>8</v>
      </c>
      <c r="D150" s="6" t="s">
        <v>385</v>
      </c>
      <c r="E150" s="6" t="s">
        <v>384</v>
      </c>
      <c r="F150" s="6" t="s">
        <v>66</v>
      </c>
      <c r="G150" s="7">
        <f t="shared" si="12"/>
        <v>80000</v>
      </c>
      <c r="H150" s="7">
        <f t="shared" si="12"/>
        <v>0</v>
      </c>
      <c r="I150" s="7"/>
    </row>
    <row r="151" spans="1:9" ht="30">
      <c r="A151" s="104">
        <v>145</v>
      </c>
      <c r="B151" s="5" t="s">
        <v>133</v>
      </c>
      <c r="C151" s="6" t="s">
        <v>8</v>
      </c>
      <c r="D151" s="6" t="s">
        <v>385</v>
      </c>
      <c r="E151" s="6" t="s">
        <v>384</v>
      </c>
      <c r="F151" s="6" t="s">
        <v>42</v>
      </c>
      <c r="G151" s="7">
        <f t="shared" si="12"/>
        <v>80000</v>
      </c>
      <c r="H151" s="7">
        <f t="shared" si="12"/>
        <v>0</v>
      </c>
      <c r="I151" s="7"/>
    </row>
    <row r="152" spans="1:9" ht="30">
      <c r="A152" s="104">
        <v>146</v>
      </c>
      <c r="B152" s="5" t="s">
        <v>134</v>
      </c>
      <c r="C152" s="6" t="s">
        <v>8</v>
      </c>
      <c r="D152" s="6" t="s">
        <v>385</v>
      </c>
      <c r="E152" s="6" t="s">
        <v>384</v>
      </c>
      <c r="F152" s="6" t="s">
        <v>132</v>
      </c>
      <c r="G152" s="7">
        <v>80000</v>
      </c>
      <c r="H152" s="7">
        <v>0</v>
      </c>
      <c r="I152" s="7"/>
    </row>
    <row r="153" spans="1:9" ht="15">
      <c r="A153" s="104">
        <v>147</v>
      </c>
      <c r="B153" s="107" t="s">
        <v>428</v>
      </c>
      <c r="C153" s="112" t="s">
        <v>8</v>
      </c>
      <c r="D153" s="112" t="s">
        <v>429</v>
      </c>
      <c r="E153" s="112"/>
      <c r="F153" s="112"/>
      <c r="G153" s="114">
        <f aca="true" t="shared" si="13" ref="G153:H155">G154</f>
        <v>200000</v>
      </c>
      <c r="H153" s="114">
        <f t="shared" si="13"/>
        <v>0</v>
      </c>
      <c r="I153" s="114"/>
    </row>
    <row r="154" spans="1:9" ht="15">
      <c r="A154" s="104">
        <v>148</v>
      </c>
      <c r="B154" s="3" t="s">
        <v>36</v>
      </c>
      <c r="C154" s="4" t="s">
        <v>8</v>
      </c>
      <c r="D154" s="4" t="s">
        <v>429</v>
      </c>
      <c r="E154" s="4" t="s">
        <v>177</v>
      </c>
      <c r="F154" s="4"/>
      <c r="G154" s="7">
        <f t="shared" si="13"/>
        <v>200000</v>
      </c>
      <c r="H154" s="7">
        <f t="shared" si="13"/>
        <v>0</v>
      </c>
      <c r="I154" s="7"/>
    </row>
    <row r="155" spans="1:9" ht="30">
      <c r="A155" s="104">
        <v>149</v>
      </c>
      <c r="B155" s="5" t="s">
        <v>430</v>
      </c>
      <c r="C155" s="6" t="s">
        <v>8</v>
      </c>
      <c r="D155" s="6" t="s">
        <v>429</v>
      </c>
      <c r="E155" s="6" t="s">
        <v>431</v>
      </c>
      <c r="F155" s="6"/>
      <c r="G155" s="7">
        <f t="shared" si="13"/>
        <v>200000</v>
      </c>
      <c r="H155" s="7">
        <f t="shared" si="13"/>
        <v>0</v>
      </c>
      <c r="I155" s="7"/>
    </row>
    <row r="156" spans="1:9" ht="30">
      <c r="A156" s="104">
        <v>150</v>
      </c>
      <c r="B156" s="5" t="s">
        <v>364</v>
      </c>
      <c r="C156" s="6" t="s">
        <v>8</v>
      </c>
      <c r="D156" s="6" t="s">
        <v>429</v>
      </c>
      <c r="E156" s="6" t="s">
        <v>431</v>
      </c>
      <c r="F156" s="6" t="s">
        <v>66</v>
      </c>
      <c r="G156" s="7">
        <f>G158</f>
        <v>200000</v>
      </c>
      <c r="H156" s="7">
        <f>H158</f>
        <v>0</v>
      </c>
      <c r="I156" s="7"/>
    </row>
    <row r="157" spans="1:9" ht="30">
      <c r="A157" s="104">
        <v>151</v>
      </c>
      <c r="B157" s="5" t="s">
        <v>133</v>
      </c>
      <c r="C157" s="6" t="s">
        <v>8</v>
      </c>
      <c r="D157" s="6" t="s">
        <v>429</v>
      </c>
      <c r="E157" s="6" t="s">
        <v>431</v>
      </c>
      <c r="F157" s="6" t="s">
        <v>42</v>
      </c>
      <c r="G157" s="7">
        <f>G158</f>
        <v>200000</v>
      </c>
      <c r="H157" s="7">
        <f>H158</f>
        <v>0</v>
      </c>
      <c r="I157" s="7"/>
    </row>
    <row r="158" spans="1:9" ht="30">
      <c r="A158" s="104">
        <v>152</v>
      </c>
      <c r="B158" s="5" t="s">
        <v>134</v>
      </c>
      <c r="C158" s="6" t="s">
        <v>8</v>
      </c>
      <c r="D158" s="6" t="s">
        <v>429</v>
      </c>
      <c r="E158" s="6" t="s">
        <v>431</v>
      </c>
      <c r="F158" s="6" t="s">
        <v>132</v>
      </c>
      <c r="G158" s="7">
        <v>200000</v>
      </c>
      <c r="H158" s="7">
        <v>0</v>
      </c>
      <c r="I158" s="7"/>
    </row>
    <row r="159" spans="1:9" ht="15">
      <c r="A159" s="104">
        <v>153</v>
      </c>
      <c r="B159" s="1" t="s">
        <v>57</v>
      </c>
      <c r="C159" s="15" t="s">
        <v>8</v>
      </c>
      <c r="D159" s="15" t="s">
        <v>56</v>
      </c>
      <c r="E159" s="15" t="s">
        <v>10</v>
      </c>
      <c r="F159" s="2"/>
      <c r="G159" s="84">
        <f>G160</f>
        <v>7573000</v>
      </c>
      <c r="H159" s="84">
        <f>H160</f>
        <v>5239448.899999999</v>
      </c>
      <c r="I159" s="84">
        <f>H159*100/G159</f>
        <v>69.18590915093093</v>
      </c>
    </row>
    <row r="160" spans="1:9" ht="90">
      <c r="A160" s="104">
        <v>154</v>
      </c>
      <c r="B160" s="24" t="s">
        <v>164</v>
      </c>
      <c r="C160" s="25" t="s">
        <v>8</v>
      </c>
      <c r="D160" s="25" t="s">
        <v>56</v>
      </c>
      <c r="E160" s="25" t="s">
        <v>183</v>
      </c>
      <c r="F160" s="28"/>
      <c r="G160" s="35">
        <f>G161</f>
        <v>7573000</v>
      </c>
      <c r="H160" s="35">
        <f>H161</f>
        <v>5239448.899999999</v>
      </c>
      <c r="I160" s="35">
        <f>H160*100/G160</f>
        <v>69.18590915093093</v>
      </c>
    </row>
    <row r="161" spans="1:9" ht="60">
      <c r="A161" s="104">
        <v>155</v>
      </c>
      <c r="B161" s="24" t="s">
        <v>221</v>
      </c>
      <c r="C161" s="25" t="s">
        <v>8</v>
      </c>
      <c r="D161" s="25" t="s">
        <v>56</v>
      </c>
      <c r="E161" s="28" t="s">
        <v>190</v>
      </c>
      <c r="F161" s="28"/>
      <c r="G161" s="35">
        <f>G162+G167+G172+G177</f>
        <v>7573000</v>
      </c>
      <c r="H161" s="35">
        <f>H162+H167+H172+H177</f>
        <v>5239448.899999999</v>
      </c>
      <c r="I161" s="35">
        <f>H161*100/G161</f>
        <v>69.18590915093093</v>
      </c>
    </row>
    <row r="162" spans="1:9" ht="69.75" customHeight="1">
      <c r="A162" s="104">
        <v>156</v>
      </c>
      <c r="B162" s="24" t="s">
        <v>519</v>
      </c>
      <c r="C162" s="25" t="s">
        <v>8</v>
      </c>
      <c r="D162" s="25" t="s">
        <v>56</v>
      </c>
      <c r="E162" s="28" t="s">
        <v>222</v>
      </c>
      <c r="F162" s="28"/>
      <c r="G162" s="35">
        <f>G164</f>
        <v>1250000</v>
      </c>
      <c r="H162" s="35">
        <f>H164</f>
        <v>749136.1</v>
      </c>
      <c r="I162" s="35">
        <f>H162*100/G162</f>
        <v>59.930888</v>
      </c>
    </row>
    <row r="163" spans="1:9" ht="64.5" customHeight="1">
      <c r="A163" s="104">
        <v>157</v>
      </c>
      <c r="B163" s="3" t="s">
        <v>520</v>
      </c>
      <c r="C163" s="20" t="s">
        <v>8</v>
      </c>
      <c r="D163" s="20" t="s">
        <v>56</v>
      </c>
      <c r="E163" s="4" t="s">
        <v>223</v>
      </c>
      <c r="F163" s="4"/>
      <c r="G163" s="41">
        <f aca="true" t="shared" si="14" ref="G163:H165">G164</f>
        <v>1250000</v>
      </c>
      <c r="H163" s="41">
        <f t="shared" si="14"/>
        <v>749136.1</v>
      </c>
      <c r="I163" s="41">
        <f>H163*100/G163</f>
        <v>59.930888</v>
      </c>
    </row>
    <row r="164" spans="1:9" ht="30">
      <c r="A164" s="104">
        <v>158</v>
      </c>
      <c r="B164" s="5" t="s">
        <v>364</v>
      </c>
      <c r="C164" s="6" t="s">
        <v>8</v>
      </c>
      <c r="D164" s="6" t="s">
        <v>56</v>
      </c>
      <c r="E164" s="4" t="s">
        <v>223</v>
      </c>
      <c r="F164" s="6" t="s">
        <v>66</v>
      </c>
      <c r="G164" s="7">
        <f t="shared" si="14"/>
        <v>1250000</v>
      </c>
      <c r="H164" s="7">
        <f t="shared" si="14"/>
        <v>749136.1</v>
      </c>
      <c r="I164" s="41">
        <f>H164*100/G164</f>
        <v>59.930888</v>
      </c>
    </row>
    <row r="165" spans="1:9" ht="30">
      <c r="A165" s="104">
        <v>159</v>
      </c>
      <c r="B165" s="5" t="s">
        <v>133</v>
      </c>
      <c r="C165" s="6" t="s">
        <v>8</v>
      </c>
      <c r="D165" s="6" t="s">
        <v>56</v>
      </c>
      <c r="E165" s="4" t="s">
        <v>223</v>
      </c>
      <c r="F165" s="6" t="s">
        <v>42</v>
      </c>
      <c r="G165" s="7">
        <f t="shared" si="14"/>
        <v>1250000</v>
      </c>
      <c r="H165" s="7">
        <f t="shared" si="14"/>
        <v>749136.1</v>
      </c>
      <c r="I165" s="41">
        <f>H165*100/G165</f>
        <v>59.930888</v>
      </c>
    </row>
    <row r="166" spans="1:9" ht="30">
      <c r="A166" s="104">
        <v>160</v>
      </c>
      <c r="B166" s="5" t="s">
        <v>134</v>
      </c>
      <c r="C166" s="6" t="s">
        <v>8</v>
      </c>
      <c r="D166" s="6" t="s">
        <v>56</v>
      </c>
      <c r="E166" s="4" t="s">
        <v>223</v>
      </c>
      <c r="F166" s="6" t="s">
        <v>132</v>
      </c>
      <c r="G166" s="7">
        <v>1250000</v>
      </c>
      <c r="H166" s="7">
        <v>749136.1</v>
      </c>
      <c r="I166" s="41">
        <f>H166*100/G166</f>
        <v>59.930888</v>
      </c>
    </row>
    <row r="167" spans="1:9" ht="135">
      <c r="A167" s="104">
        <v>161</v>
      </c>
      <c r="B167" s="24" t="s">
        <v>504</v>
      </c>
      <c r="C167" s="28" t="s">
        <v>8</v>
      </c>
      <c r="D167" s="28" t="s">
        <v>56</v>
      </c>
      <c r="E167" s="28" t="s">
        <v>225</v>
      </c>
      <c r="F167" s="28"/>
      <c r="G167" s="35">
        <f>G171</f>
        <v>6027000</v>
      </c>
      <c r="H167" s="35">
        <f>H171</f>
        <v>4366154.8</v>
      </c>
      <c r="I167" s="35">
        <f>H167*100/G167</f>
        <v>72.44325203252032</v>
      </c>
    </row>
    <row r="168" spans="1:9" ht="125.25" customHeight="1">
      <c r="A168" s="104">
        <v>162</v>
      </c>
      <c r="B168" s="3" t="s">
        <v>450</v>
      </c>
      <c r="C168" s="4" t="s">
        <v>8</v>
      </c>
      <c r="D168" s="4" t="s">
        <v>56</v>
      </c>
      <c r="E168" s="4" t="s">
        <v>224</v>
      </c>
      <c r="F168" s="4"/>
      <c r="G168" s="41">
        <f>G169</f>
        <v>6027000</v>
      </c>
      <c r="H168" s="41">
        <f>H169</f>
        <v>4366154.8</v>
      </c>
      <c r="I168" s="41">
        <f>H168*100/G168</f>
        <v>72.44325203252032</v>
      </c>
    </row>
    <row r="169" spans="1:9" ht="30">
      <c r="A169" s="104">
        <v>163</v>
      </c>
      <c r="B169" s="5" t="s">
        <v>364</v>
      </c>
      <c r="C169" s="6" t="s">
        <v>8</v>
      </c>
      <c r="D169" s="6" t="s">
        <v>56</v>
      </c>
      <c r="E169" s="4" t="s">
        <v>224</v>
      </c>
      <c r="F169" s="6" t="s">
        <v>66</v>
      </c>
      <c r="G169" s="7">
        <f>G171</f>
        <v>6027000</v>
      </c>
      <c r="H169" s="7">
        <f>H171</f>
        <v>4366154.8</v>
      </c>
      <c r="I169" s="41">
        <f>H169*100/G169</f>
        <v>72.44325203252032</v>
      </c>
    </row>
    <row r="170" spans="1:9" ht="30">
      <c r="A170" s="104">
        <v>164</v>
      </c>
      <c r="B170" s="5" t="s">
        <v>133</v>
      </c>
      <c r="C170" s="6" t="s">
        <v>8</v>
      </c>
      <c r="D170" s="6" t="s">
        <v>56</v>
      </c>
      <c r="E170" s="4" t="s">
        <v>224</v>
      </c>
      <c r="F170" s="6" t="s">
        <v>42</v>
      </c>
      <c r="G170" s="7">
        <f>G171</f>
        <v>6027000</v>
      </c>
      <c r="H170" s="7">
        <f>H171</f>
        <v>4366154.8</v>
      </c>
      <c r="I170" s="41">
        <f>H170*100/G170</f>
        <v>72.44325203252032</v>
      </c>
    </row>
    <row r="171" spans="1:9" ht="30">
      <c r="A171" s="104">
        <v>165</v>
      </c>
      <c r="B171" s="5" t="s">
        <v>134</v>
      </c>
      <c r="C171" s="6" t="s">
        <v>8</v>
      </c>
      <c r="D171" s="6" t="s">
        <v>56</v>
      </c>
      <c r="E171" s="4" t="s">
        <v>224</v>
      </c>
      <c r="F171" s="6" t="s">
        <v>132</v>
      </c>
      <c r="G171" s="7">
        <v>6027000</v>
      </c>
      <c r="H171" s="7">
        <v>4366154.8</v>
      </c>
      <c r="I171" s="41">
        <f>H171*100/G171</f>
        <v>72.44325203252032</v>
      </c>
    </row>
    <row r="172" spans="1:9" ht="75">
      <c r="A172" s="104">
        <v>166</v>
      </c>
      <c r="B172" s="24" t="s">
        <v>521</v>
      </c>
      <c r="C172" s="28" t="s">
        <v>8</v>
      </c>
      <c r="D172" s="28" t="s">
        <v>56</v>
      </c>
      <c r="E172" s="28" t="s">
        <v>226</v>
      </c>
      <c r="F172" s="28"/>
      <c r="G172" s="35">
        <f>G176</f>
        <v>40000</v>
      </c>
      <c r="H172" s="35">
        <f>H176</f>
        <v>39947</v>
      </c>
      <c r="I172" s="35">
        <f>H172*100/G172</f>
        <v>99.8675</v>
      </c>
    </row>
    <row r="173" spans="1:9" ht="45">
      <c r="A173" s="104">
        <v>167</v>
      </c>
      <c r="B173" s="5" t="s">
        <v>191</v>
      </c>
      <c r="C173" s="6" t="s">
        <v>8</v>
      </c>
      <c r="D173" s="6" t="s">
        <v>56</v>
      </c>
      <c r="E173" s="6" t="s">
        <v>302</v>
      </c>
      <c r="F173" s="6"/>
      <c r="G173" s="7">
        <f>G176</f>
        <v>40000</v>
      </c>
      <c r="H173" s="7">
        <f>H176</f>
        <v>39947</v>
      </c>
      <c r="I173" s="7">
        <f>H173*100/G173</f>
        <v>99.8675</v>
      </c>
    </row>
    <row r="174" spans="1:9" ht="30">
      <c r="A174" s="104">
        <v>168</v>
      </c>
      <c r="B174" s="5" t="s">
        <v>364</v>
      </c>
      <c r="C174" s="6" t="s">
        <v>8</v>
      </c>
      <c r="D174" s="6" t="s">
        <v>56</v>
      </c>
      <c r="E174" s="6" t="s">
        <v>302</v>
      </c>
      <c r="F174" s="6" t="s">
        <v>66</v>
      </c>
      <c r="G174" s="7">
        <f>G176</f>
        <v>40000</v>
      </c>
      <c r="H174" s="7">
        <f>H176</f>
        <v>39947</v>
      </c>
      <c r="I174" s="7">
        <f>H174*100/G174</f>
        <v>99.8675</v>
      </c>
    </row>
    <row r="175" spans="1:9" ht="30">
      <c r="A175" s="104">
        <v>169</v>
      </c>
      <c r="B175" s="5" t="s">
        <v>133</v>
      </c>
      <c r="C175" s="6" t="s">
        <v>8</v>
      </c>
      <c r="D175" s="6" t="s">
        <v>56</v>
      </c>
      <c r="E175" s="6" t="s">
        <v>302</v>
      </c>
      <c r="F175" s="6" t="s">
        <v>42</v>
      </c>
      <c r="G175" s="7">
        <f>G176</f>
        <v>40000</v>
      </c>
      <c r="H175" s="7">
        <f>H176</f>
        <v>39947</v>
      </c>
      <c r="I175" s="7">
        <f>H175*100/G175</f>
        <v>99.8675</v>
      </c>
    </row>
    <row r="176" spans="1:9" ht="30">
      <c r="A176" s="104">
        <v>170</v>
      </c>
      <c r="B176" s="5" t="s">
        <v>134</v>
      </c>
      <c r="C176" s="6" t="s">
        <v>8</v>
      </c>
      <c r="D176" s="6" t="s">
        <v>56</v>
      </c>
      <c r="E176" s="6" t="s">
        <v>302</v>
      </c>
      <c r="F176" s="6" t="s">
        <v>132</v>
      </c>
      <c r="G176" s="7">
        <v>40000</v>
      </c>
      <c r="H176" s="7">
        <v>39947</v>
      </c>
      <c r="I176" s="7">
        <f>H176*100/G176</f>
        <v>99.8675</v>
      </c>
    </row>
    <row r="177" spans="1:9" ht="75">
      <c r="A177" s="104">
        <v>171</v>
      </c>
      <c r="B177" s="24" t="s">
        <v>451</v>
      </c>
      <c r="C177" s="28" t="s">
        <v>8</v>
      </c>
      <c r="D177" s="28" t="s">
        <v>56</v>
      </c>
      <c r="E177" s="28" t="s">
        <v>227</v>
      </c>
      <c r="F177" s="28"/>
      <c r="G177" s="35">
        <f>G178</f>
        <v>256000</v>
      </c>
      <c r="H177" s="35">
        <f>H178</f>
        <v>84211</v>
      </c>
      <c r="I177" s="35">
        <f>H177*100/G177</f>
        <v>32.894921875</v>
      </c>
    </row>
    <row r="178" spans="1:9" ht="68.25" customHeight="1">
      <c r="A178" s="104">
        <v>172</v>
      </c>
      <c r="B178" s="5" t="s">
        <v>452</v>
      </c>
      <c r="C178" s="6" t="s">
        <v>8</v>
      </c>
      <c r="D178" s="6" t="s">
        <v>56</v>
      </c>
      <c r="E178" s="6" t="s">
        <v>303</v>
      </c>
      <c r="F178" s="6"/>
      <c r="G178" s="7">
        <f>G181</f>
        <v>256000</v>
      </c>
      <c r="H178" s="7">
        <f>H181</f>
        <v>84211</v>
      </c>
      <c r="I178" s="7">
        <f>H178*100/G178</f>
        <v>32.894921875</v>
      </c>
    </row>
    <row r="179" spans="1:9" ht="30">
      <c r="A179" s="104">
        <v>173</v>
      </c>
      <c r="B179" s="5" t="s">
        <v>364</v>
      </c>
      <c r="C179" s="6" t="s">
        <v>8</v>
      </c>
      <c r="D179" s="6" t="s">
        <v>56</v>
      </c>
      <c r="E179" s="6" t="s">
        <v>303</v>
      </c>
      <c r="F179" s="6" t="s">
        <v>66</v>
      </c>
      <c r="G179" s="7">
        <f>G181</f>
        <v>256000</v>
      </c>
      <c r="H179" s="7">
        <f>H181</f>
        <v>84211</v>
      </c>
      <c r="I179" s="7">
        <f>H179*100/G179</f>
        <v>32.894921875</v>
      </c>
    </row>
    <row r="180" spans="1:9" ht="30">
      <c r="A180" s="104">
        <v>174</v>
      </c>
      <c r="B180" s="5" t="s">
        <v>133</v>
      </c>
      <c r="C180" s="6" t="s">
        <v>8</v>
      </c>
      <c r="D180" s="6" t="s">
        <v>56</v>
      </c>
      <c r="E180" s="6" t="s">
        <v>303</v>
      </c>
      <c r="F180" s="6" t="s">
        <v>42</v>
      </c>
      <c r="G180" s="7">
        <f>G181</f>
        <v>256000</v>
      </c>
      <c r="H180" s="7">
        <f>H181</f>
        <v>84211</v>
      </c>
      <c r="I180" s="7">
        <f>H180*100/G180</f>
        <v>32.894921875</v>
      </c>
    </row>
    <row r="181" spans="1:9" ht="30">
      <c r="A181" s="104">
        <v>175</v>
      </c>
      <c r="B181" s="5" t="s">
        <v>134</v>
      </c>
      <c r="C181" s="6" t="s">
        <v>8</v>
      </c>
      <c r="D181" s="6" t="s">
        <v>56</v>
      </c>
      <c r="E181" s="6" t="s">
        <v>303</v>
      </c>
      <c r="F181" s="6" t="s">
        <v>132</v>
      </c>
      <c r="G181" s="7">
        <v>256000</v>
      </c>
      <c r="H181" s="7">
        <v>84211</v>
      </c>
      <c r="I181" s="7">
        <f>H181*100/G181</f>
        <v>32.894921875</v>
      </c>
    </row>
    <row r="182" spans="1:9" ht="28.5">
      <c r="A182" s="104">
        <v>176</v>
      </c>
      <c r="B182" s="1" t="s">
        <v>58</v>
      </c>
      <c r="C182" s="15" t="s">
        <v>8</v>
      </c>
      <c r="D182" s="16" t="s">
        <v>59</v>
      </c>
      <c r="E182" s="15" t="s">
        <v>10</v>
      </c>
      <c r="F182" s="2"/>
      <c r="G182" s="33">
        <f>G183+G189</f>
        <v>621000</v>
      </c>
      <c r="H182" s="33">
        <f>H183+H189</f>
        <v>8000</v>
      </c>
      <c r="I182" s="33">
        <f>H182*100/G182</f>
        <v>1.288244766505636</v>
      </c>
    </row>
    <row r="183" spans="1:9" ht="60">
      <c r="A183" s="104">
        <v>177</v>
      </c>
      <c r="B183" s="24" t="s">
        <v>159</v>
      </c>
      <c r="C183" s="25" t="s">
        <v>8</v>
      </c>
      <c r="D183" s="25" t="s">
        <v>59</v>
      </c>
      <c r="E183" s="25" t="s">
        <v>179</v>
      </c>
      <c r="F183" s="28"/>
      <c r="G183" s="86">
        <f>G184</f>
        <v>90000</v>
      </c>
      <c r="H183" s="86">
        <f>H184</f>
        <v>0</v>
      </c>
      <c r="I183" s="86"/>
    </row>
    <row r="184" spans="1:9" ht="51" customHeight="1">
      <c r="A184" s="104">
        <v>178</v>
      </c>
      <c r="B184" s="24" t="s">
        <v>228</v>
      </c>
      <c r="C184" s="25" t="s">
        <v>8</v>
      </c>
      <c r="D184" s="25" t="s">
        <v>59</v>
      </c>
      <c r="E184" s="25" t="s">
        <v>192</v>
      </c>
      <c r="F184" s="28"/>
      <c r="G184" s="35">
        <f>G185</f>
        <v>90000</v>
      </c>
      <c r="H184" s="35">
        <f>H185</f>
        <v>0</v>
      </c>
      <c r="I184" s="35"/>
    </row>
    <row r="185" spans="1:9" ht="60">
      <c r="A185" s="104">
        <v>179</v>
      </c>
      <c r="B185" s="24" t="s">
        <v>480</v>
      </c>
      <c r="C185" s="28" t="s">
        <v>8</v>
      </c>
      <c r="D185" s="28" t="s">
        <v>59</v>
      </c>
      <c r="E185" s="25" t="s">
        <v>478</v>
      </c>
      <c r="F185" s="28"/>
      <c r="G185" s="35">
        <f>G188</f>
        <v>90000</v>
      </c>
      <c r="H185" s="35">
        <f>H188</f>
        <v>0</v>
      </c>
      <c r="I185" s="35"/>
    </row>
    <row r="186" spans="1:9" ht="60.75" customHeight="1">
      <c r="A186" s="104">
        <v>180</v>
      </c>
      <c r="B186" s="3" t="s">
        <v>481</v>
      </c>
      <c r="C186" s="4" t="s">
        <v>8</v>
      </c>
      <c r="D186" s="4" t="s">
        <v>59</v>
      </c>
      <c r="E186" s="20" t="s">
        <v>479</v>
      </c>
      <c r="F186" s="4"/>
      <c r="G186" s="41">
        <f>G187</f>
        <v>90000</v>
      </c>
      <c r="H186" s="41">
        <f>H187</f>
        <v>0</v>
      </c>
      <c r="I186" s="41"/>
    </row>
    <row r="187" spans="1:9" ht="15">
      <c r="A187" s="104">
        <v>181</v>
      </c>
      <c r="B187" s="5" t="s">
        <v>148</v>
      </c>
      <c r="C187" s="6" t="s">
        <v>8</v>
      </c>
      <c r="D187" s="6" t="s">
        <v>59</v>
      </c>
      <c r="E187" s="20" t="s">
        <v>479</v>
      </c>
      <c r="F187" s="6" t="s">
        <v>147</v>
      </c>
      <c r="G187" s="7">
        <f>G188</f>
        <v>90000</v>
      </c>
      <c r="H187" s="7">
        <f>H188</f>
        <v>0</v>
      </c>
      <c r="I187" s="7"/>
    </row>
    <row r="188" spans="1:9" ht="65.25" customHeight="1">
      <c r="A188" s="104">
        <v>182</v>
      </c>
      <c r="B188" s="42" t="s">
        <v>338</v>
      </c>
      <c r="C188" s="6" t="s">
        <v>8</v>
      </c>
      <c r="D188" s="6" t="s">
        <v>59</v>
      </c>
      <c r="E188" s="20" t="s">
        <v>479</v>
      </c>
      <c r="F188" s="6" t="s">
        <v>153</v>
      </c>
      <c r="G188" s="7">
        <v>90000</v>
      </c>
      <c r="H188" s="7">
        <v>0</v>
      </c>
      <c r="I188" s="7"/>
    </row>
    <row r="189" spans="1:9" ht="90">
      <c r="A189" s="104">
        <v>183</v>
      </c>
      <c r="B189" s="24" t="s">
        <v>231</v>
      </c>
      <c r="C189" s="28" t="s">
        <v>8</v>
      </c>
      <c r="D189" s="28" t="s">
        <v>59</v>
      </c>
      <c r="E189" s="25" t="s">
        <v>229</v>
      </c>
      <c r="F189" s="28"/>
      <c r="G189" s="86">
        <f>G190+G195+G200+G205+G210</f>
        <v>531000</v>
      </c>
      <c r="H189" s="86">
        <f>H190+H195+H200</f>
        <v>8000</v>
      </c>
      <c r="I189" s="86">
        <f>H189*100/G189</f>
        <v>1.5065913370998116</v>
      </c>
    </row>
    <row r="190" spans="1:9" ht="90">
      <c r="A190" s="104">
        <v>184</v>
      </c>
      <c r="B190" s="24" t="s">
        <v>398</v>
      </c>
      <c r="C190" s="28" t="s">
        <v>8</v>
      </c>
      <c r="D190" s="28" t="s">
        <v>59</v>
      </c>
      <c r="E190" s="25" t="s">
        <v>230</v>
      </c>
      <c r="F190" s="28"/>
      <c r="G190" s="35">
        <f>G191</f>
        <v>50000</v>
      </c>
      <c r="H190" s="35">
        <f>H191</f>
        <v>0</v>
      </c>
      <c r="I190" s="35"/>
    </row>
    <row r="191" spans="1:9" ht="95.25" customHeight="1">
      <c r="A191" s="104">
        <v>185</v>
      </c>
      <c r="B191" s="5" t="s">
        <v>394</v>
      </c>
      <c r="C191" s="6" t="s">
        <v>8</v>
      </c>
      <c r="D191" s="6" t="s">
        <v>59</v>
      </c>
      <c r="E191" s="6" t="s">
        <v>304</v>
      </c>
      <c r="F191" s="6"/>
      <c r="G191" s="7">
        <f>G193</f>
        <v>50000</v>
      </c>
      <c r="H191" s="7">
        <f>H193</f>
        <v>0</v>
      </c>
      <c r="I191" s="7"/>
    </row>
    <row r="192" spans="1:9" ht="30">
      <c r="A192" s="104">
        <v>186</v>
      </c>
      <c r="B192" s="5" t="s">
        <v>364</v>
      </c>
      <c r="C192" s="6" t="s">
        <v>8</v>
      </c>
      <c r="D192" s="6" t="s">
        <v>59</v>
      </c>
      <c r="E192" s="6" t="s">
        <v>304</v>
      </c>
      <c r="F192" s="6" t="s">
        <v>66</v>
      </c>
      <c r="G192" s="7">
        <f>G193</f>
        <v>50000</v>
      </c>
      <c r="H192" s="7">
        <f>H193</f>
        <v>0</v>
      </c>
      <c r="I192" s="7"/>
    </row>
    <row r="193" spans="1:9" ht="30">
      <c r="A193" s="104">
        <v>187</v>
      </c>
      <c r="B193" s="5" t="s">
        <v>133</v>
      </c>
      <c r="C193" s="6" t="s">
        <v>8</v>
      </c>
      <c r="D193" s="6" t="s">
        <v>59</v>
      </c>
      <c r="E193" s="6" t="s">
        <v>304</v>
      </c>
      <c r="F193" s="6" t="s">
        <v>42</v>
      </c>
      <c r="G193" s="7">
        <f>G194</f>
        <v>50000</v>
      </c>
      <c r="H193" s="7">
        <f>H194</f>
        <v>0</v>
      </c>
      <c r="I193" s="7"/>
    </row>
    <row r="194" spans="1:9" ht="30">
      <c r="A194" s="104">
        <v>188</v>
      </c>
      <c r="B194" s="5" t="s">
        <v>134</v>
      </c>
      <c r="C194" s="6" t="s">
        <v>8</v>
      </c>
      <c r="D194" s="6" t="s">
        <v>59</v>
      </c>
      <c r="E194" s="6" t="s">
        <v>304</v>
      </c>
      <c r="F194" s="6" t="s">
        <v>132</v>
      </c>
      <c r="G194" s="7">
        <v>50000</v>
      </c>
      <c r="H194" s="7">
        <v>0</v>
      </c>
      <c r="I194" s="7"/>
    </row>
    <row r="195" spans="1:9" ht="120">
      <c r="A195" s="104">
        <v>189</v>
      </c>
      <c r="B195" s="24" t="s">
        <v>546</v>
      </c>
      <c r="C195" s="28" t="s">
        <v>8</v>
      </c>
      <c r="D195" s="28" t="s">
        <v>59</v>
      </c>
      <c r="E195" s="25" t="s">
        <v>232</v>
      </c>
      <c r="F195" s="28"/>
      <c r="G195" s="35">
        <f>G196</f>
        <v>290000</v>
      </c>
      <c r="H195" s="35">
        <f>H196</f>
        <v>8000</v>
      </c>
      <c r="I195" s="35">
        <f>H195*100/G195</f>
        <v>2.7586206896551726</v>
      </c>
    </row>
    <row r="196" spans="1:9" ht="120">
      <c r="A196" s="104">
        <v>190</v>
      </c>
      <c r="B196" s="5" t="s">
        <v>547</v>
      </c>
      <c r="C196" s="6" t="s">
        <v>8</v>
      </c>
      <c r="D196" s="6" t="s">
        <v>59</v>
      </c>
      <c r="E196" s="6" t="s">
        <v>305</v>
      </c>
      <c r="F196" s="6"/>
      <c r="G196" s="7">
        <f>G197</f>
        <v>290000</v>
      </c>
      <c r="H196" s="7">
        <f>H197</f>
        <v>8000</v>
      </c>
      <c r="I196" s="7">
        <f>H196*100/G196</f>
        <v>2.7586206896551726</v>
      </c>
    </row>
    <row r="197" spans="1:9" ht="30">
      <c r="A197" s="104">
        <v>191</v>
      </c>
      <c r="B197" s="5" t="s">
        <v>364</v>
      </c>
      <c r="C197" s="6" t="s">
        <v>8</v>
      </c>
      <c r="D197" s="6" t="s">
        <v>59</v>
      </c>
      <c r="E197" s="6" t="s">
        <v>305</v>
      </c>
      <c r="F197" s="6" t="s">
        <v>66</v>
      </c>
      <c r="G197" s="7">
        <f>G199</f>
        <v>290000</v>
      </c>
      <c r="H197" s="7">
        <f>H199</f>
        <v>8000</v>
      </c>
      <c r="I197" s="7">
        <f>H197*100/G197</f>
        <v>2.7586206896551726</v>
      </c>
    </row>
    <row r="198" spans="1:9" ht="30">
      <c r="A198" s="104">
        <v>192</v>
      </c>
      <c r="B198" s="5" t="s">
        <v>133</v>
      </c>
      <c r="C198" s="6" t="s">
        <v>8</v>
      </c>
      <c r="D198" s="6" t="s">
        <v>59</v>
      </c>
      <c r="E198" s="6" t="s">
        <v>305</v>
      </c>
      <c r="F198" s="6" t="s">
        <v>42</v>
      </c>
      <c r="G198" s="7">
        <f>G199</f>
        <v>290000</v>
      </c>
      <c r="H198" s="7">
        <f>H199</f>
        <v>8000</v>
      </c>
      <c r="I198" s="7">
        <f>H198*100/G198</f>
        <v>2.7586206896551726</v>
      </c>
    </row>
    <row r="199" spans="1:9" ht="30">
      <c r="A199" s="104">
        <v>193</v>
      </c>
      <c r="B199" s="5" t="s">
        <v>134</v>
      </c>
      <c r="C199" s="6" t="s">
        <v>8</v>
      </c>
      <c r="D199" s="6" t="s">
        <v>59</v>
      </c>
      <c r="E199" s="6" t="s">
        <v>305</v>
      </c>
      <c r="F199" s="6" t="s">
        <v>132</v>
      </c>
      <c r="G199" s="7">
        <v>290000</v>
      </c>
      <c r="H199" s="7">
        <v>8000</v>
      </c>
      <c r="I199" s="7">
        <f>H199*100/G199</f>
        <v>2.7586206896551726</v>
      </c>
    </row>
    <row r="200" spans="1:9" ht="135">
      <c r="A200" s="104">
        <v>194</v>
      </c>
      <c r="B200" s="24" t="s">
        <v>548</v>
      </c>
      <c r="C200" s="28" t="s">
        <v>8</v>
      </c>
      <c r="D200" s="28" t="s">
        <v>59</v>
      </c>
      <c r="E200" s="25" t="s">
        <v>233</v>
      </c>
      <c r="F200" s="28"/>
      <c r="G200" s="35">
        <f aca="true" t="shared" si="15" ref="G200:H202">G201</f>
        <v>173000</v>
      </c>
      <c r="H200" s="35">
        <f t="shared" si="15"/>
        <v>0</v>
      </c>
      <c r="I200" s="35"/>
    </row>
    <row r="201" spans="1:9" ht="108" customHeight="1">
      <c r="A201" s="104">
        <v>195</v>
      </c>
      <c r="B201" s="5" t="s">
        <v>549</v>
      </c>
      <c r="C201" s="6" t="s">
        <v>8</v>
      </c>
      <c r="D201" s="6" t="s">
        <v>59</v>
      </c>
      <c r="E201" s="6" t="s">
        <v>306</v>
      </c>
      <c r="F201" s="6"/>
      <c r="G201" s="7">
        <f t="shared" si="15"/>
        <v>173000</v>
      </c>
      <c r="H201" s="7">
        <f t="shared" si="15"/>
        <v>0</v>
      </c>
      <c r="I201" s="7"/>
    </row>
    <row r="202" spans="1:9" ht="35.25" customHeight="1">
      <c r="A202" s="104">
        <v>196</v>
      </c>
      <c r="B202" s="5" t="s">
        <v>364</v>
      </c>
      <c r="C202" s="6" t="s">
        <v>8</v>
      </c>
      <c r="D202" s="6" t="s">
        <v>59</v>
      </c>
      <c r="E202" s="6" t="s">
        <v>306</v>
      </c>
      <c r="F202" s="6" t="s">
        <v>66</v>
      </c>
      <c r="G202" s="7">
        <f t="shared" si="15"/>
        <v>173000</v>
      </c>
      <c r="H202" s="7">
        <f t="shared" si="15"/>
        <v>0</v>
      </c>
      <c r="I202" s="7"/>
    </row>
    <row r="203" spans="1:9" ht="30">
      <c r="A203" s="104">
        <v>197</v>
      </c>
      <c r="B203" s="5" t="s">
        <v>133</v>
      </c>
      <c r="C203" s="6" t="s">
        <v>8</v>
      </c>
      <c r="D203" s="6" t="s">
        <v>59</v>
      </c>
      <c r="E203" s="6" t="s">
        <v>306</v>
      </c>
      <c r="F203" s="6" t="s">
        <v>42</v>
      </c>
      <c r="G203" s="7">
        <f>G204</f>
        <v>173000</v>
      </c>
      <c r="H203" s="7">
        <f>H204</f>
        <v>0</v>
      </c>
      <c r="I203" s="7"/>
    </row>
    <row r="204" spans="1:9" ht="30">
      <c r="A204" s="104">
        <v>198</v>
      </c>
      <c r="B204" s="5" t="s">
        <v>134</v>
      </c>
      <c r="C204" s="6" t="s">
        <v>8</v>
      </c>
      <c r="D204" s="6" t="s">
        <v>59</v>
      </c>
      <c r="E204" s="6" t="s">
        <v>306</v>
      </c>
      <c r="F204" s="6" t="s">
        <v>132</v>
      </c>
      <c r="G204" s="7">
        <v>173000</v>
      </c>
      <c r="H204" s="7">
        <v>0</v>
      </c>
      <c r="I204" s="7"/>
    </row>
    <row r="205" spans="1:9" ht="30">
      <c r="A205" s="104">
        <v>199</v>
      </c>
      <c r="B205" s="96" t="s">
        <v>550</v>
      </c>
      <c r="C205" s="95" t="s">
        <v>8</v>
      </c>
      <c r="D205" s="95" t="s">
        <v>59</v>
      </c>
      <c r="E205" s="95" t="s">
        <v>553</v>
      </c>
      <c r="F205" s="95"/>
      <c r="G205" s="97">
        <f aca="true" t="shared" si="16" ref="G205:H208">G206</f>
        <v>8000</v>
      </c>
      <c r="H205" s="97" t="str">
        <f t="shared" si="16"/>
        <v>-</v>
      </c>
      <c r="I205" s="97"/>
    </row>
    <row r="206" spans="1:9" ht="30">
      <c r="A206" s="104">
        <v>200</v>
      </c>
      <c r="B206" s="5" t="s">
        <v>551</v>
      </c>
      <c r="C206" s="6" t="s">
        <v>8</v>
      </c>
      <c r="D206" s="6" t="s">
        <v>59</v>
      </c>
      <c r="E206" s="6" t="s">
        <v>552</v>
      </c>
      <c r="F206" s="6"/>
      <c r="G206" s="7">
        <f t="shared" si="16"/>
        <v>8000</v>
      </c>
      <c r="H206" s="7" t="str">
        <f t="shared" si="16"/>
        <v>-</v>
      </c>
      <c r="I206" s="7"/>
    </row>
    <row r="207" spans="1:9" ht="30">
      <c r="A207" s="104">
        <v>201</v>
      </c>
      <c r="B207" s="5" t="s">
        <v>364</v>
      </c>
      <c r="C207" s="6" t="s">
        <v>8</v>
      </c>
      <c r="D207" s="6" t="s">
        <v>59</v>
      </c>
      <c r="E207" s="6" t="s">
        <v>552</v>
      </c>
      <c r="F207" s="6" t="s">
        <v>66</v>
      </c>
      <c r="G207" s="7">
        <f t="shared" si="16"/>
        <v>8000</v>
      </c>
      <c r="H207" s="7" t="str">
        <f t="shared" si="16"/>
        <v>-</v>
      </c>
      <c r="I207" s="7"/>
    </row>
    <row r="208" spans="1:9" ht="30">
      <c r="A208" s="104">
        <v>202</v>
      </c>
      <c r="B208" s="5" t="s">
        <v>133</v>
      </c>
      <c r="C208" s="6" t="s">
        <v>8</v>
      </c>
      <c r="D208" s="6" t="s">
        <v>59</v>
      </c>
      <c r="E208" s="6" t="s">
        <v>552</v>
      </c>
      <c r="F208" s="6" t="s">
        <v>42</v>
      </c>
      <c r="G208" s="7">
        <f t="shared" si="16"/>
        <v>8000</v>
      </c>
      <c r="H208" s="7" t="str">
        <f t="shared" si="16"/>
        <v>-</v>
      </c>
      <c r="I208" s="7"/>
    </row>
    <row r="209" spans="1:9" ht="30">
      <c r="A209" s="104">
        <v>203</v>
      </c>
      <c r="B209" s="5" t="s">
        <v>134</v>
      </c>
      <c r="C209" s="6" t="s">
        <v>8</v>
      </c>
      <c r="D209" s="6" t="s">
        <v>59</v>
      </c>
      <c r="E209" s="6" t="s">
        <v>552</v>
      </c>
      <c r="F209" s="6" t="s">
        <v>132</v>
      </c>
      <c r="G209" s="7">
        <v>8000</v>
      </c>
      <c r="H209" s="7" t="s">
        <v>545</v>
      </c>
      <c r="I209" s="7"/>
    </row>
    <row r="210" spans="1:9" ht="45">
      <c r="A210" s="104">
        <v>204</v>
      </c>
      <c r="B210" s="96" t="s">
        <v>554</v>
      </c>
      <c r="C210" s="95" t="s">
        <v>8</v>
      </c>
      <c r="D210" s="95" t="s">
        <v>59</v>
      </c>
      <c r="E210" s="95" t="s">
        <v>557</v>
      </c>
      <c r="F210" s="95"/>
      <c r="G210" s="97">
        <f aca="true" t="shared" si="17" ref="G210:H213">G211</f>
        <v>10000</v>
      </c>
      <c r="H210" s="97" t="str">
        <f t="shared" si="17"/>
        <v>-</v>
      </c>
      <c r="I210" s="97"/>
    </row>
    <row r="211" spans="1:9" ht="45">
      <c r="A211" s="104">
        <v>205</v>
      </c>
      <c r="B211" s="5" t="s">
        <v>555</v>
      </c>
      <c r="C211" s="6" t="s">
        <v>8</v>
      </c>
      <c r="D211" s="6" t="s">
        <v>59</v>
      </c>
      <c r="E211" s="6" t="s">
        <v>556</v>
      </c>
      <c r="F211" s="6"/>
      <c r="G211" s="7">
        <f t="shared" si="17"/>
        <v>10000</v>
      </c>
      <c r="H211" s="7" t="str">
        <f t="shared" si="17"/>
        <v>-</v>
      </c>
      <c r="I211" s="7"/>
    </row>
    <row r="212" spans="1:9" ht="30">
      <c r="A212" s="104">
        <v>206</v>
      </c>
      <c r="B212" s="5" t="s">
        <v>364</v>
      </c>
      <c r="C212" s="6" t="s">
        <v>8</v>
      </c>
      <c r="D212" s="6" t="s">
        <v>59</v>
      </c>
      <c r="E212" s="6" t="s">
        <v>556</v>
      </c>
      <c r="F212" s="6" t="s">
        <v>66</v>
      </c>
      <c r="G212" s="7">
        <f t="shared" si="17"/>
        <v>10000</v>
      </c>
      <c r="H212" s="7" t="str">
        <f t="shared" si="17"/>
        <v>-</v>
      </c>
      <c r="I212" s="7"/>
    </row>
    <row r="213" spans="1:9" ht="30">
      <c r="A213" s="104">
        <v>207</v>
      </c>
      <c r="B213" s="5" t="s">
        <v>133</v>
      </c>
      <c r="C213" s="6" t="s">
        <v>8</v>
      </c>
      <c r="D213" s="6" t="s">
        <v>59</v>
      </c>
      <c r="E213" s="6" t="s">
        <v>556</v>
      </c>
      <c r="F213" s="6" t="s">
        <v>42</v>
      </c>
      <c r="G213" s="7">
        <f t="shared" si="17"/>
        <v>10000</v>
      </c>
      <c r="H213" s="7" t="str">
        <f t="shared" si="17"/>
        <v>-</v>
      </c>
      <c r="I213" s="7"/>
    </row>
    <row r="214" spans="1:9" ht="30">
      <c r="A214" s="104">
        <v>208</v>
      </c>
      <c r="B214" s="5" t="s">
        <v>134</v>
      </c>
      <c r="C214" s="6" t="s">
        <v>8</v>
      </c>
      <c r="D214" s="6" t="s">
        <v>59</v>
      </c>
      <c r="E214" s="6" t="s">
        <v>556</v>
      </c>
      <c r="F214" s="6" t="s">
        <v>132</v>
      </c>
      <c r="G214" s="7">
        <v>10000</v>
      </c>
      <c r="H214" s="7" t="s">
        <v>545</v>
      </c>
      <c r="I214" s="7"/>
    </row>
    <row r="215" spans="1:9" ht="28.5">
      <c r="A215" s="104">
        <v>209</v>
      </c>
      <c r="B215" s="1" t="s">
        <v>60</v>
      </c>
      <c r="C215" s="15" t="s">
        <v>8</v>
      </c>
      <c r="D215" s="16" t="s">
        <v>61</v>
      </c>
      <c r="E215" s="15" t="s">
        <v>10</v>
      </c>
      <c r="F215" s="2"/>
      <c r="G215" s="33">
        <f>G216+G241+G249+G297</f>
        <v>20476960</v>
      </c>
      <c r="H215" s="33">
        <f>H216+H241+H249+H297</f>
        <v>14838776.46</v>
      </c>
      <c r="I215" s="33">
        <f>H215*100/G215</f>
        <v>72.46571981387862</v>
      </c>
    </row>
    <row r="216" spans="1:9" ht="15">
      <c r="A216" s="104">
        <v>210</v>
      </c>
      <c r="B216" s="1" t="s">
        <v>62</v>
      </c>
      <c r="C216" s="15" t="s">
        <v>8</v>
      </c>
      <c r="D216" s="16" t="s">
        <v>63</v>
      </c>
      <c r="E216" s="15" t="s">
        <v>10</v>
      </c>
      <c r="F216" s="2"/>
      <c r="G216" s="33">
        <f>G217</f>
        <v>14849421</v>
      </c>
      <c r="H216" s="33">
        <f>H217</f>
        <v>11280255</v>
      </c>
      <c r="I216" s="33">
        <f>H216*100/G216</f>
        <v>75.96427497072108</v>
      </c>
    </row>
    <row r="217" spans="1:9" ht="90">
      <c r="A217" s="104">
        <v>211</v>
      </c>
      <c r="B217" s="24" t="s">
        <v>164</v>
      </c>
      <c r="C217" s="25" t="s">
        <v>8</v>
      </c>
      <c r="D217" s="25" t="s">
        <v>63</v>
      </c>
      <c r="E217" s="25" t="s">
        <v>183</v>
      </c>
      <c r="F217" s="28"/>
      <c r="G217" s="35">
        <f>G218+G229</f>
        <v>14849421</v>
      </c>
      <c r="H217" s="35">
        <f>H218+H229</f>
        <v>11280255</v>
      </c>
      <c r="I217" s="35">
        <f>H217*100/G217</f>
        <v>75.96427497072108</v>
      </c>
    </row>
    <row r="218" spans="1:9" ht="45">
      <c r="A218" s="104">
        <v>212</v>
      </c>
      <c r="B218" s="24" t="s">
        <v>234</v>
      </c>
      <c r="C218" s="25" t="s">
        <v>8</v>
      </c>
      <c r="D218" s="25" t="s">
        <v>63</v>
      </c>
      <c r="E218" s="25" t="s">
        <v>235</v>
      </c>
      <c r="F218" s="28"/>
      <c r="G218" s="86">
        <f>G219+G224</f>
        <v>12194760</v>
      </c>
      <c r="H218" s="86">
        <f>H219+H224</f>
        <v>10593056</v>
      </c>
      <c r="I218" s="86">
        <f>H218*100/G218</f>
        <v>86.8656373721172</v>
      </c>
    </row>
    <row r="219" spans="1:9" ht="60">
      <c r="A219" s="104">
        <v>213</v>
      </c>
      <c r="B219" s="24" t="s">
        <v>414</v>
      </c>
      <c r="C219" s="28" t="s">
        <v>8</v>
      </c>
      <c r="D219" s="28" t="s">
        <v>63</v>
      </c>
      <c r="E219" s="28" t="s">
        <v>397</v>
      </c>
      <c r="F219" s="95"/>
      <c r="G219" s="35">
        <f aca="true" t="shared" si="18" ref="G219:H222">G220</f>
        <v>10607000</v>
      </c>
      <c r="H219" s="35">
        <f t="shared" si="18"/>
        <v>9005296</v>
      </c>
      <c r="I219" s="35">
        <f>I220</f>
        <v>84.89955689638917</v>
      </c>
    </row>
    <row r="220" spans="1:9" ht="47.25" customHeight="1">
      <c r="A220" s="104">
        <v>214</v>
      </c>
      <c r="B220" s="5" t="s">
        <v>412</v>
      </c>
      <c r="C220" s="6" t="s">
        <v>8</v>
      </c>
      <c r="D220" s="6" t="s">
        <v>63</v>
      </c>
      <c r="E220" s="6" t="s">
        <v>413</v>
      </c>
      <c r="F220" s="6"/>
      <c r="G220" s="7">
        <f t="shared" si="18"/>
        <v>10607000</v>
      </c>
      <c r="H220" s="7">
        <f t="shared" si="18"/>
        <v>9005296</v>
      </c>
      <c r="I220" s="7">
        <f>I221</f>
        <v>84.89955689638917</v>
      </c>
    </row>
    <row r="221" spans="1:9" ht="33" customHeight="1">
      <c r="A221" s="104">
        <v>215</v>
      </c>
      <c r="B221" s="5" t="s">
        <v>364</v>
      </c>
      <c r="C221" s="6" t="s">
        <v>8</v>
      </c>
      <c r="D221" s="6" t="s">
        <v>63</v>
      </c>
      <c r="E221" s="6" t="s">
        <v>413</v>
      </c>
      <c r="F221" s="6" t="s">
        <v>66</v>
      </c>
      <c r="G221" s="7">
        <f t="shared" si="18"/>
        <v>10607000</v>
      </c>
      <c r="H221" s="7">
        <f t="shared" si="18"/>
        <v>9005296</v>
      </c>
      <c r="I221" s="7">
        <f>I222</f>
        <v>84.89955689638917</v>
      </c>
    </row>
    <row r="222" spans="1:9" ht="30" customHeight="1">
      <c r="A222" s="104">
        <v>216</v>
      </c>
      <c r="B222" s="5" t="s">
        <v>133</v>
      </c>
      <c r="C222" s="6" t="s">
        <v>8</v>
      </c>
      <c r="D222" s="6" t="s">
        <v>63</v>
      </c>
      <c r="E222" s="6" t="s">
        <v>413</v>
      </c>
      <c r="F222" s="6" t="s">
        <v>42</v>
      </c>
      <c r="G222" s="7">
        <f t="shared" si="18"/>
        <v>10607000</v>
      </c>
      <c r="H222" s="7">
        <f t="shared" si="18"/>
        <v>9005296</v>
      </c>
      <c r="I222" s="7">
        <f>I223</f>
        <v>84.89955689638917</v>
      </c>
    </row>
    <row r="223" spans="1:9" ht="36.75" customHeight="1">
      <c r="A223" s="104">
        <v>217</v>
      </c>
      <c r="B223" s="5" t="s">
        <v>134</v>
      </c>
      <c r="C223" s="6" t="s">
        <v>8</v>
      </c>
      <c r="D223" s="6" t="s">
        <v>63</v>
      </c>
      <c r="E223" s="6" t="s">
        <v>413</v>
      </c>
      <c r="F223" s="6" t="s">
        <v>132</v>
      </c>
      <c r="G223" s="7">
        <v>10607000</v>
      </c>
      <c r="H223" s="7">
        <v>9005296</v>
      </c>
      <c r="I223" s="7">
        <f>H223*100/G223</f>
        <v>84.89955689638917</v>
      </c>
    </row>
    <row r="224" spans="1:9" ht="45">
      <c r="A224" s="104">
        <v>218</v>
      </c>
      <c r="B224" s="96" t="s">
        <v>540</v>
      </c>
      <c r="C224" s="95" t="s">
        <v>8</v>
      </c>
      <c r="D224" s="95" t="s">
        <v>63</v>
      </c>
      <c r="E224" s="95" t="s">
        <v>539</v>
      </c>
      <c r="F224" s="95"/>
      <c r="G224" s="97">
        <f aca="true" t="shared" si="19" ref="G224:H227">G225</f>
        <v>1587760</v>
      </c>
      <c r="H224" s="97">
        <f t="shared" si="19"/>
        <v>1587760</v>
      </c>
      <c r="I224" s="97">
        <f>H224*100/G224</f>
        <v>100</v>
      </c>
    </row>
    <row r="225" spans="1:9" ht="45">
      <c r="A225" s="104">
        <v>219</v>
      </c>
      <c r="B225" s="5" t="s">
        <v>538</v>
      </c>
      <c r="C225" s="6" t="s">
        <v>8</v>
      </c>
      <c r="D225" s="6" t="s">
        <v>63</v>
      </c>
      <c r="E225" s="6" t="s">
        <v>532</v>
      </c>
      <c r="F225" s="6"/>
      <c r="G225" s="7">
        <f t="shared" si="19"/>
        <v>1587760</v>
      </c>
      <c r="H225" s="7">
        <f t="shared" si="19"/>
        <v>1587760</v>
      </c>
      <c r="I225" s="7">
        <f>H225*100/G225</f>
        <v>100</v>
      </c>
    </row>
    <row r="226" spans="1:9" ht="36.75" customHeight="1">
      <c r="A226" s="104">
        <v>220</v>
      </c>
      <c r="B226" s="5" t="s">
        <v>536</v>
      </c>
      <c r="C226" s="6" t="s">
        <v>8</v>
      </c>
      <c r="D226" s="6" t="s">
        <v>63</v>
      </c>
      <c r="E226" s="6" t="s">
        <v>532</v>
      </c>
      <c r="F226" s="6" t="s">
        <v>537</v>
      </c>
      <c r="G226" s="7">
        <f t="shared" si="19"/>
        <v>1587760</v>
      </c>
      <c r="H226" s="7">
        <f t="shared" si="19"/>
        <v>1587760</v>
      </c>
      <c r="I226" s="7">
        <f>H226*100/G226</f>
        <v>100</v>
      </c>
    </row>
    <row r="227" spans="1:9" ht="36.75" customHeight="1">
      <c r="A227" s="104">
        <v>221</v>
      </c>
      <c r="B227" s="5" t="s">
        <v>534</v>
      </c>
      <c r="C227" s="6" t="s">
        <v>8</v>
      </c>
      <c r="D227" s="6" t="s">
        <v>63</v>
      </c>
      <c r="E227" s="6" t="s">
        <v>532</v>
      </c>
      <c r="F227" s="6" t="s">
        <v>535</v>
      </c>
      <c r="G227" s="7">
        <f t="shared" si="19"/>
        <v>1587760</v>
      </c>
      <c r="H227" s="7">
        <f t="shared" si="19"/>
        <v>1587760</v>
      </c>
      <c r="I227" s="7">
        <f>H227*100/G227</f>
        <v>100</v>
      </c>
    </row>
    <row r="228" spans="1:9" ht="36.75" customHeight="1">
      <c r="A228" s="104">
        <v>222</v>
      </c>
      <c r="B228" s="5" t="s">
        <v>531</v>
      </c>
      <c r="C228" s="6" t="s">
        <v>8</v>
      </c>
      <c r="D228" s="6" t="s">
        <v>63</v>
      </c>
      <c r="E228" s="6" t="s">
        <v>532</v>
      </c>
      <c r="F228" s="6" t="s">
        <v>533</v>
      </c>
      <c r="G228" s="7">
        <v>1587760</v>
      </c>
      <c r="H228" s="7">
        <v>1587760</v>
      </c>
      <c r="I228" s="7">
        <f>H228*100/G228</f>
        <v>100</v>
      </c>
    </row>
    <row r="229" spans="1:9" ht="60">
      <c r="A229" s="104">
        <v>223</v>
      </c>
      <c r="B229" s="24" t="s">
        <v>362</v>
      </c>
      <c r="C229" s="25" t="s">
        <v>8</v>
      </c>
      <c r="D229" s="25" t="s">
        <v>63</v>
      </c>
      <c r="E229" s="25" t="s">
        <v>184</v>
      </c>
      <c r="F229" s="28"/>
      <c r="G229" s="86">
        <f>G230+G236</f>
        <v>2654661</v>
      </c>
      <c r="H229" s="86">
        <f>H234+H240</f>
        <v>687199</v>
      </c>
      <c r="I229" s="86">
        <f>H229*100/G229</f>
        <v>25.886506789379133</v>
      </c>
    </row>
    <row r="230" spans="1:9" ht="30">
      <c r="A230" s="104">
        <v>224</v>
      </c>
      <c r="B230" s="24" t="s">
        <v>363</v>
      </c>
      <c r="C230" s="25" t="s">
        <v>8</v>
      </c>
      <c r="D230" s="25" t="s">
        <v>63</v>
      </c>
      <c r="E230" s="25" t="s">
        <v>236</v>
      </c>
      <c r="F230" s="28"/>
      <c r="G230" s="35">
        <f aca="true" t="shared" si="20" ref="G230:H232">G231</f>
        <v>2391661</v>
      </c>
      <c r="H230" s="35">
        <f t="shared" si="20"/>
        <v>490683.1</v>
      </c>
      <c r="I230" s="35">
        <f>H230*100/G230</f>
        <v>20.516415160844282</v>
      </c>
    </row>
    <row r="231" spans="1:9" ht="30">
      <c r="A231" s="104">
        <v>225</v>
      </c>
      <c r="B231" s="5" t="s">
        <v>157</v>
      </c>
      <c r="C231" s="6" t="s">
        <v>8</v>
      </c>
      <c r="D231" s="6" t="s">
        <v>63</v>
      </c>
      <c r="E231" s="6" t="s">
        <v>307</v>
      </c>
      <c r="F231" s="6"/>
      <c r="G231" s="7">
        <f t="shared" si="20"/>
        <v>2391661</v>
      </c>
      <c r="H231" s="7">
        <f t="shared" si="20"/>
        <v>490683.1</v>
      </c>
      <c r="I231" s="7">
        <f>H231*100/G231</f>
        <v>20.516415160844282</v>
      </c>
    </row>
    <row r="232" spans="1:9" ht="30">
      <c r="A232" s="104">
        <v>226</v>
      </c>
      <c r="B232" s="5" t="s">
        <v>364</v>
      </c>
      <c r="C232" s="6" t="s">
        <v>8</v>
      </c>
      <c r="D232" s="6" t="s">
        <v>63</v>
      </c>
      <c r="E232" s="6" t="s">
        <v>307</v>
      </c>
      <c r="F232" s="6" t="s">
        <v>66</v>
      </c>
      <c r="G232" s="7">
        <f t="shared" si="20"/>
        <v>2391661</v>
      </c>
      <c r="H232" s="7">
        <f t="shared" si="20"/>
        <v>490683.1</v>
      </c>
      <c r="I232" s="7">
        <f>H232*100/G232</f>
        <v>20.516415160844282</v>
      </c>
    </row>
    <row r="233" spans="1:9" ht="30">
      <c r="A233" s="104">
        <v>227</v>
      </c>
      <c r="B233" s="5" t="s">
        <v>133</v>
      </c>
      <c r="C233" s="6" t="s">
        <v>8</v>
      </c>
      <c r="D233" s="6" t="s">
        <v>63</v>
      </c>
      <c r="E233" s="6" t="s">
        <v>307</v>
      </c>
      <c r="F233" s="6" t="s">
        <v>42</v>
      </c>
      <c r="G233" s="7">
        <f>G234+G235</f>
        <v>2391661</v>
      </c>
      <c r="H233" s="7">
        <f>H234+H235</f>
        <v>490683.1</v>
      </c>
      <c r="I233" s="7">
        <f>H233*100/G233</f>
        <v>20.516415160844282</v>
      </c>
    </row>
    <row r="234" spans="1:9" ht="30">
      <c r="A234" s="104">
        <v>228</v>
      </c>
      <c r="B234" s="5" t="s">
        <v>365</v>
      </c>
      <c r="C234" s="6" t="s">
        <v>8</v>
      </c>
      <c r="D234" s="6" t="s">
        <v>63</v>
      </c>
      <c r="E234" s="6" t="s">
        <v>307</v>
      </c>
      <c r="F234" s="6" t="s">
        <v>154</v>
      </c>
      <c r="G234" s="7">
        <v>1851900</v>
      </c>
      <c r="H234" s="7">
        <v>490683.1</v>
      </c>
      <c r="I234" s="7">
        <f>H234*100/G234</f>
        <v>26.49619849883903</v>
      </c>
    </row>
    <row r="235" spans="1:9" ht="30">
      <c r="A235" s="104">
        <v>229</v>
      </c>
      <c r="B235" s="5" t="s">
        <v>134</v>
      </c>
      <c r="C235" s="6" t="s">
        <v>8</v>
      </c>
      <c r="D235" s="6" t="s">
        <v>63</v>
      </c>
      <c r="E235" s="6" t="s">
        <v>307</v>
      </c>
      <c r="F235" s="6" t="s">
        <v>132</v>
      </c>
      <c r="G235" s="7">
        <v>539761</v>
      </c>
      <c r="H235" s="7"/>
      <c r="I235" s="7"/>
    </row>
    <row r="236" spans="1:9" ht="33" customHeight="1">
      <c r="A236" s="104">
        <v>230</v>
      </c>
      <c r="B236" s="24" t="s">
        <v>457</v>
      </c>
      <c r="C236" s="28" t="s">
        <v>8</v>
      </c>
      <c r="D236" s="28" t="s">
        <v>63</v>
      </c>
      <c r="E236" s="28" t="s">
        <v>308</v>
      </c>
      <c r="F236" s="28"/>
      <c r="G236" s="35">
        <f>G237</f>
        <v>263000</v>
      </c>
      <c r="H236" s="35">
        <f>H237</f>
        <v>196515.9</v>
      </c>
      <c r="I236" s="35">
        <f>H236*100/G236</f>
        <v>74.72087452471483</v>
      </c>
    </row>
    <row r="237" spans="1:9" ht="33.75" customHeight="1">
      <c r="A237" s="104">
        <v>231</v>
      </c>
      <c r="B237" s="5" t="s">
        <v>458</v>
      </c>
      <c r="C237" s="6" t="s">
        <v>8</v>
      </c>
      <c r="D237" s="6" t="s">
        <v>63</v>
      </c>
      <c r="E237" s="6" t="s">
        <v>309</v>
      </c>
      <c r="F237" s="6"/>
      <c r="G237" s="7">
        <f>G240</f>
        <v>263000</v>
      </c>
      <c r="H237" s="7">
        <f>H240</f>
        <v>196515.9</v>
      </c>
      <c r="I237" s="7">
        <f>H237*100/G237</f>
        <v>74.72087452471483</v>
      </c>
    </row>
    <row r="238" spans="1:9" ht="30.75" customHeight="1">
      <c r="A238" s="104">
        <v>232</v>
      </c>
      <c r="B238" s="5" t="s">
        <v>364</v>
      </c>
      <c r="C238" s="6" t="s">
        <v>8</v>
      </c>
      <c r="D238" s="6" t="s">
        <v>63</v>
      </c>
      <c r="E238" s="6" t="s">
        <v>309</v>
      </c>
      <c r="F238" s="6" t="s">
        <v>66</v>
      </c>
      <c r="G238" s="7">
        <f>G240</f>
        <v>263000</v>
      </c>
      <c r="H238" s="7">
        <f>H240</f>
        <v>196515.9</v>
      </c>
      <c r="I238" s="7">
        <f>H238*100/G238</f>
        <v>74.72087452471483</v>
      </c>
    </row>
    <row r="239" spans="1:9" ht="30" customHeight="1">
      <c r="A239" s="104">
        <v>233</v>
      </c>
      <c r="B239" s="5" t="s">
        <v>133</v>
      </c>
      <c r="C239" s="6" t="s">
        <v>8</v>
      </c>
      <c r="D239" s="6" t="s">
        <v>63</v>
      </c>
      <c r="E239" s="6" t="s">
        <v>309</v>
      </c>
      <c r="F239" s="6" t="s">
        <v>42</v>
      </c>
      <c r="G239" s="7">
        <f>G240</f>
        <v>263000</v>
      </c>
      <c r="H239" s="7">
        <f>H240</f>
        <v>196515.9</v>
      </c>
      <c r="I239" s="7">
        <f>H239*100/G239</f>
        <v>74.72087452471483</v>
      </c>
    </row>
    <row r="240" spans="1:9" ht="34.5" customHeight="1">
      <c r="A240" s="104">
        <v>234</v>
      </c>
      <c r="B240" s="5" t="s">
        <v>134</v>
      </c>
      <c r="C240" s="6" t="s">
        <v>8</v>
      </c>
      <c r="D240" s="6" t="s">
        <v>63</v>
      </c>
      <c r="E240" s="6" t="s">
        <v>309</v>
      </c>
      <c r="F240" s="6" t="s">
        <v>132</v>
      </c>
      <c r="G240" s="7">
        <v>263000</v>
      </c>
      <c r="H240" s="7">
        <v>196515.9</v>
      </c>
      <c r="I240" s="7">
        <f>H240*100/G240</f>
        <v>74.72087452471483</v>
      </c>
    </row>
    <row r="241" spans="1:9" ht="15">
      <c r="A241" s="104">
        <v>235</v>
      </c>
      <c r="B241" s="1" t="s">
        <v>64</v>
      </c>
      <c r="C241" s="15" t="s">
        <v>8</v>
      </c>
      <c r="D241" s="16" t="s">
        <v>65</v>
      </c>
      <c r="E241" s="15" t="s">
        <v>10</v>
      </c>
      <c r="F241" s="2"/>
      <c r="G241" s="33">
        <f aca="true" t="shared" si="21" ref="G241:H247">G242</f>
        <v>1042000</v>
      </c>
      <c r="H241" s="33">
        <f t="shared" si="21"/>
        <v>651334.13</v>
      </c>
      <c r="I241" s="33">
        <f>H241*100/G241</f>
        <v>62.50807389635317</v>
      </c>
    </row>
    <row r="242" spans="1:9" ht="90">
      <c r="A242" s="104">
        <v>236</v>
      </c>
      <c r="B242" s="24" t="s">
        <v>164</v>
      </c>
      <c r="C242" s="25" t="s">
        <v>8</v>
      </c>
      <c r="D242" s="25" t="s">
        <v>65</v>
      </c>
      <c r="E242" s="25" t="s">
        <v>183</v>
      </c>
      <c r="F242" s="28"/>
      <c r="G242" s="35">
        <f t="shared" si="21"/>
        <v>1042000</v>
      </c>
      <c r="H242" s="35">
        <f t="shared" si="21"/>
        <v>651334.13</v>
      </c>
      <c r="I242" s="35">
        <f>H242*100/G242</f>
        <v>62.50807389635317</v>
      </c>
    </row>
    <row r="243" spans="1:9" ht="45">
      <c r="A243" s="104">
        <v>237</v>
      </c>
      <c r="B243" s="24" t="s">
        <v>237</v>
      </c>
      <c r="C243" s="25" t="s">
        <v>8</v>
      </c>
      <c r="D243" s="40" t="s">
        <v>65</v>
      </c>
      <c r="E243" s="25" t="s">
        <v>238</v>
      </c>
      <c r="F243" s="28"/>
      <c r="G243" s="35">
        <f t="shared" si="21"/>
        <v>1042000</v>
      </c>
      <c r="H243" s="35">
        <f t="shared" si="21"/>
        <v>651334.13</v>
      </c>
      <c r="I243" s="35">
        <f>H243*100/G243</f>
        <v>62.50807389635317</v>
      </c>
    </row>
    <row r="244" spans="1:9" ht="30">
      <c r="A244" s="104">
        <v>238</v>
      </c>
      <c r="B244" s="24" t="s">
        <v>239</v>
      </c>
      <c r="C244" s="25" t="s">
        <v>8</v>
      </c>
      <c r="D244" s="25" t="s">
        <v>65</v>
      </c>
      <c r="E244" s="25" t="s">
        <v>240</v>
      </c>
      <c r="F244" s="28"/>
      <c r="G244" s="35">
        <f t="shared" si="21"/>
        <v>1042000</v>
      </c>
      <c r="H244" s="35">
        <f t="shared" si="21"/>
        <v>651334.13</v>
      </c>
      <c r="I244" s="35">
        <f>H244*100/G244</f>
        <v>62.50807389635317</v>
      </c>
    </row>
    <row r="245" spans="1:9" ht="15">
      <c r="A245" s="104">
        <v>239</v>
      </c>
      <c r="B245" s="3" t="s">
        <v>444</v>
      </c>
      <c r="C245" s="17" t="s">
        <v>8</v>
      </c>
      <c r="D245" s="43" t="s">
        <v>65</v>
      </c>
      <c r="E245" s="17" t="s">
        <v>310</v>
      </c>
      <c r="F245" s="4"/>
      <c r="G245" s="41">
        <f t="shared" si="21"/>
        <v>1042000</v>
      </c>
      <c r="H245" s="41">
        <f t="shared" si="21"/>
        <v>651334.13</v>
      </c>
      <c r="I245" s="41">
        <f>H245*100/G245</f>
        <v>62.50807389635317</v>
      </c>
    </row>
    <row r="246" spans="1:9" ht="30">
      <c r="A246" s="104">
        <v>240</v>
      </c>
      <c r="B246" s="5" t="s">
        <v>364</v>
      </c>
      <c r="C246" s="17" t="s">
        <v>8</v>
      </c>
      <c r="D246" s="43" t="s">
        <v>65</v>
      </c>
      <c r="E246" s="17" t="s">
        <v>310</v>
      </c>
      <c r="F246" s="6" t="s">
        <v>66</v>
      </c>
      <c r="G246" s="7">
        <f t="shared" si="21"/>
        <v>1042000</v>
      </c>
      <c r="H246" s="7">
        <f t="shared" si="21"/>
        <v>651334.13</v>
      </c>
      <c r="I246" s="41">
        <f>H246*100/G246</f>
        <v>62.50807389635317</v>
      </c>
    </row>
    <row r="247" spans="1:9" ht="30">
      <c r="A247" s="104">
        <v>241</v>
      </c>
      <c r="B247" s="5" t="s">
        <v>133</v>
      </c>
      <c r="C247" s="6" t="s">
        <v>8</v>
      </c>
      <c r="D247" s="6" t="s">
        <v>65</v>
      </c>
      <c r="E247" s="17" t="s">
        <v>310</v>
      </c>
      <c r="F247" s="6" t="s">
        <v>42</v>
      </c>
      <c r="G247" s="7">
        <f t="shared" si="21"/>
        <v>1042000</v>
      </c>
      <c r="H247" s="7">
        <f t="shared" si="21"/>
        <v>651334.13</v>
      </c>
      <c r="I247" s="41">
        <f>H247*100/G247</f>
        <v>62.50807389635317</v>
      </c>
    </row>
    <row r="248" spans="1:9" ht="30">
      <c r="A248" s="104">
        <v>242</v>
      </c>
      <c r="B248" s="5" t="s">
        <v>134</v>
      </c>
      <c r="C248" s="6" t="s">
        <v>8</v>
      </c>
      <c r="D248" s="6" t="s">
        <v>65</v>
      </c>
      <c r="E248" s="17" t="s">
        <v>310</v>
      </c>
      <c r="F248" s="6" t="s">
        <v>132</v>
      </c>
      <c r="G248" s="7">
        <v>1042000</v>
      </c>
      <c r="H248" s="7">
        <v>651334.13</v>
      </c>
      <c r="I248" s="41">
        <f>H248*100/G248</f>
        <v>62.50807389635317</v>
      </c>
    </row>
    <row r="249" spans="1:9" ht="15">
      <c r="A249" s="104">
        <v>243</v>
      </c>
      <c r="B249" s="1" t="s">
        <v>68</v>
      </c>
      <c r="C249" s="15" t="s">
        <v>8</v>
      </c>
      <c r="D249" s="16" t="s">
        <v>69</v>
      </c>
      <c r="E249" s="15" t="s">
        <v>10</v>
      </c>
      <c r="F249" s="2"/>
      <c r="G249" s="33">
        <f>G250</f>
        <v>2749000</v>
      </c>
      <c r="H249" s="33">
        <f>H250</f>
        <v>1409524.21</v>
      </c>
      <c r="I249" s="33">
        <f>H249*100/G249</f>
        <v>51.274070934885415</v>
      </c>
    </row>
    <row r="250" spans="1:9" ht="90">
      <c r="A250" s="104">
        <v>244</v>
      </c>
      <c r="B250" s="24" t="s">
        <v>164</v>
      </c>
      <c r="C250" s="25" t="s">
        <v>8</v>
      </c>
      <c r="D250" s="25" t="s">
        <v>69</v>
      </c>
      <c r="E250" s="25" t="s">
        <v>183</v>
      </c>
      <c r="F250" s="28"/>
      <c r="G250" s="35">
        <f>G251</f>
        <v>2749000</v>
      </c>
      <c r="H250" s="35">
        <f>H251</f>
        <v>1409524.21</v>
      </c>
      <c r="I250" s="35">
        <f>H250*100/G250</f>
        <v>51.274070934885415</v>
      </c>
    </row>
    <row r="251" spans="1:9" ht="30">
      <c r="A251" s="104">
        <v>245</v>
      </c>
      <c r="B251" s="24" t="s">
        <v>216</v>
      </c>
      <c r="C251" s="25" t="s">
        <v>8</v>
      </c>
      <c r="D251" s="25" t="s">
        <v>69</v>
      </c>
      <c r="E251" s="25" t="s">
        <v>243</v>
      </c>
      <c r="F251" s="44"/>
      <c r="G251" s="35">
        <f>G252+G257+G262+G267+G272+G277+G282+G287+G292</f>
        <v>2749000</v>
      </c>
      <c r="H251" s="35">
        <f>H252+H257+H262+H267+H272+H277+H282+H287+H292</f>
        <v>1409524.21</v>
      </c>
      <c r="I251" s="35">
        <f>H251*100/G251</f>
        <v>51.274070934885415</v>
      </c>
    </row>
    <row r="252" spans="1:9" ht="30">
      <c r="A252" s="104">
        <v>246</v>
      </c>
      <c r="B252" s="24" t="s">
        <v>241</v>
      </c>
      <c r="C252" s="25" t="s">
        <v>8</v>
      </c>
      <c r="D252" s="25" t="s">
        <v>69</v>
      </c>
      <c r="E252" s="25" t="s">
        <v>244</v>
      </c>
      <c r="F252" s="44"/>
      <c r="G252" s="35">
        <f aca="true" t="shared" si="22" ref="G252:H255">G253</f>
        <v>99000</v>
      </c>
      <c r="H252" s="35">
        <f t="shared" si="22"/>
        <v>66000</v>
      </c>
      <c r="I252" s="35">
        <f>H252*100/G252</f>
        <v>66.66666666666667</v>
      </c>
    </row>
    <row r="253" spans="1:9" ht="33.75" customHeight="1">
      <c r="A253" s="104">
        <v>247</v>
      </c>
      <c r="B253" s="5" t="s">
        <v>242</v>
      </c>
      <c r="C253" s="6" t="s">
        <v>8</v>
      </c>
      <c r="D253" s="6" t="s">
        <v>69</v>
      </c>
      <c r="E253" s="6" t="s">
        <v>311</v>
      </c>
      <c r="F253" s="6"/>
      <c r="G253" s="7">
        <f t="shared" si="22"/>
        <v>99000</v>
      </c>
      <c r="H253" s="7">
        <f t="shared" si="22"/>
        <v>66000</v>
      </c>
      <c r="I253" s="41">
        <f aca="true" t="shared" si="23" ref="I253:I261">H253*100/G253</f>
        <v>66.66666666666667</v>
      </c>
    </row>
    <row r="254" spans="1:9" ht="30">
      <c r="A254" s="104">
        <v>248</v>
      </c>
      <c r="B254" s="5" t="s">
        <v>364</v>
      </c>
      <c r="C254" s="6" t="s">
        <v>8</v>
      </c>
      <c r="D254" s="6" t="s">
        <v>69</v>
      </c>
      <c r="E254" s="6" t="s">
        <v>311</v>
      </c>
      <c r="F254" s="6" t="s">
        <v>66</v>
      </c>
      <c r="G254" s="7">
        <f t="shared" si="22"/>
        <v>99000</v>
      </c>
      <c r="H254" s="7">
        <f t="shared" si="22"/>
        <v>66000</v>
      </c>
      <c r="I254" s="41">
        <f t="shared" si="23"/>
        <v>66.66666666666667</v>
      </c>
    </row>
    <row r="255" spans="1:9" ht="30">
      <c r="A255" s="104">
        <v>249</v>
      </c>
      <c r="B255" s="5" t="s">
        <v>133</v>
      </c>
      <c r="C255" s="6" t="s">
        <v>8</v>
      </c>
      <c r="D255" s="6" t="s">
        <v>69</v>
      </c>
      <c r="E255" s="6" t="s">
        <v>311</v>
      </c>
      <c r="F255" s="6" t="s">
        <v>42</v>
      </c>
      <c r="G255" s="7">
        <f t="shared" si="22"/>
        <v>99000</v>
      </c>
      <c r="H255" s="7">
        <f t="shared" si="22"/>
        <v>66000</v>
      </c>
      <c r="I255" s="41">
        <f t="shared" si="23"/>
        <v>66.66666666666667</v>
      </c>
    </row>
    <row r="256" spans="1:9" ht="30">
      <c r="A256" s="104">
        <v>250</v>
      </c>
      <c r="B256" s="5" t="s">
        <v>134</v>
      </c>
      <c r="C256" s="6" t="s">
        <v>8</v>
      </c>
      <c r="D256" s="6" t="s">
        <v>69</v>
      </c>
      <c r="E256" s="6" t="s">
        <v>311</v>
      </c>
      <c r="F256" s="6" t="s">
        <v>132</v>
      </c>
      <c r="G256" s="7">
        <v>99000</v>
      </c>
      <c r="H256" s="7">
        <v>66000</v>
      </c>
      <c r="I256" s="41">
        <f t="shared" si="23"/>
        <v>66.66666666666667</v>
      </c>
    </row>
    <row r="257" spans="1:9" ht="45">
      <c r="A257" s="104">
        <v>251</v>
      </c>
      <c r="B257" s="24" t="s">
        <v>410</v>
      </c>
      <c r="C257" s="25" t="s">
        <v>8</v>
      </c>
      <c r="D257" s="25" t="s">
        <v>69</v>
      </c>
      <c r="E257" s="25" t="s">
        <v>245</v>
      </c>
      <c r="F257" s="44"/>
      <c r="G257" s="35">
        <f>G258</f>
        <v>80000</v>
      </c>
      <c r="H257" s="35">
        <f>H258</f>
        <v>39672.3</v>
      </c>
      <c r="I257" s="35">
        <f>H257*100/G257</f>
        <v>49.59037500000001</v>
      </c>
    </row>
    <row r="258" spans="1:9" ht="40.5" customHeight="1">
      <c r="A258" s="104">
        <v>252</v>
      </c>
      <c r="B258" s="5" t="s">
        <v>411</v>
      </c>
      <c r="C258" s="6" t="s">
        <v>8</v>
      </c>
      <c r="D258" s="6" t="s">
        <v>69</v>
      </c>
      <c r="E258" s="6" t="s">
        <v>312</v>
      </c>
      <c r="F258" s="6"/>
      <c r="G258" s="7">
        <f>G259</f>
        <v>80000</v>
      </c>
      <c r="H258" s="7">
        <f>H259</f>
        <v>39672.3</v>
      </c>
      <c r="I258" s="41">
        <f t="shared" si="23"/>
        <v>49.59037500000001</v>
      </c>
    </row>
    <row r="259" spans="1:9" ht="30">
      <c r="A259" s="104">
        <v>253</v>
      </c>
      <c r="B259" s="5" t="s">
        <v>364</v>
      </c>
      <c r="C259" s="6" t="s">
        <v>8</v>
      </c>
      <c r="D259" s="6" t="s">
        <v>69</v>
      </c>
      <c r="E259" s="6" t="s">
        <v>312</v>
      </c>
      <c r="F259" s="6" t="s">
        <v>66</v>
      </c>
      <c r="G259" s="7">
        <f>G261</f>
        <v>80000</v>
      </c>
      <c r="H259" s="7">
        <f>H261</f>
        <v>39672.3</v>
      </c>
      <c r="I259" s="41">
        <f t="shared" si="23"/>
        <v>49.59037500000001</v>
      </c>
    </row>
    <row r="260" spans="1:9" ht="30">
      <c r="A260" s="104">
        <v>254</v>
      </c>
      <c r="B260" s="5" t="s">
        <v>133</v>
      </c>
      <c r="C260" s="6" t="s">
        <v>8</v>
      </c>
      <c r="D260" s="6" t="s">
        <v>69</v>
      </c>
      <c r="E260" s="6" t="s">
        <v>312</v>
      </c>
      <c r="F260" s="6" t="s">
        <v>42</v>
      </c>
      <c r="G260" s="7">
        <f>G261</f>
        <v>80000</v>
      </c>
      <c r="H260" s="7">
        <f>H261</f>
        <v>39672.3</v>
      </c>
      <c r="I260" s="41">
        <f t="shared" si="23"/>
        <v>49.59037500000001</v>
      </c>
    </row>
    <row r="261" spans="1:9" ht="30">
      <c r="A261" s="104">
        <v>255</v>
      </c>
      <c r="B261" s="5" t="s">
        <v>134</v>
      </c>
      <c r="C261" s="6" t="s">
        <v>8</v>
      </c>
      <c r="D261" s="6" t="s">
        <v>69</v>
      </c>
      <c r="E261" s="6" t="s">
        <v>312</v>
      </c>
      <c r="F261" s="6" t="s">
        <v>132</v>
      </c>
      <c r="G261" s="7">
        <v>80000</v>
      </c>
      <c r="H261" s="7">
        <v>39672.3</v>
      </c>
      <c r="I261" s="41">
        <f t="shared" si="23"/>
        <v>49.59037500000001</v>
      </c>
    </row>
    <row r="262" spans="1:9" ht="30">
      <c r="A262" s="104">
        <v>256</v>
      </c>
      <c r="B262" s="24" t="s">
        <v>432</v>
      </c>
      <c r="C262" s="25" t="s">
        <v>8</v>
      </c>
      <c r="D262" s="25" t="s">
        <v>69</v>
      </c>
      <c r="E262" s="25" t="s">
        <v>434</v>
      </c>
      <c r="F262" s="44"/>
      <c r="G262" s="35">
        <f>G263</f>
        <v>200000</v>
      </c>
      <c r="H262" s="35">
        <f>H263</f>
        <v>0</v>
      </c>
      <c r="I262" s="35"/>
    </row>
    <row r="263" spans="1:9" ht="15">
      <c r="A263" s="104">
        <v>257</v>
      </c>
      <c r="B263" s="5" t="s">
        <v>433</v>
      </c>
      <c r="C263" s="6" t="s">
        <v>8</v>
      </c>
      <c r="D263" s="6" t="s">
        <v>69</v>
      </c>
      <c r="E263" s="6" t="s">
        <v>496</v>
      </c>
      <c r="F263" s="6"/>
      <c r="G263" s="7">
        <f>G264</f>
        <v>200000</v>
      </c>
      <c r="H263" s="7">
        <f>H264</f>
        <v>0</v>
      </c>
      <c r="I263" s="7"/>
    </row>
    <row r="264" spans="1:9" ht="30">
      <c r="A264" s="104">
        <v>258</v>
      </c>
      <c r="B264" s="5" t="s">
        <v>364</v>
      </c>
      <c r="C264" s="6" t="s">
        <v>8</v>
      </c>
      <c r="D264" s="6" t="s">
        <v>69</v>
      </c>
      <c r="E264" s="6" t="s">
        <v>496</v>
      </c>
      <c r="F264" s="6" t="s">
        <v>66</v>
      </c>
      <c r="G264" s="7">
        <f>G266</f>
        <v>200000</v>
      </c>
      <c r="H264" s="7">
        <f>H266</f>
        <v>0</v>
      </c>
      <c r="I264" s="7"/>
    </row>
    <row r="265" spans="1:9" ht="30">
      <c r="A265" s="104">
        <v>259</v>
      </c>
      <c r="B265" s="5" t="s">
        <v>133</v>
      </c>
      <c r="C265" s="6" t="s">
        <v>8</v>
      </c>
      <c r="D265" s="6" t="s">
        <v>69</v>
      </c>
      <c r="E265" s="6" t="s">
        <v>496</v>
      </c>
      <c r="F265" s="6" t="s">
        <v>42</v>
      </c>
      <c r="G265" s="7">
        <f>G266</f>
        <v>200000</v>
      </c>
      <c r="H265" s="7">
        <f>H266</f>
        <v>0</v>
      </c>
      <c r="I265" s="7"/>
    </row>
    <row r="266" spans="1:9" ht="30">
      <c r="A266" s="104">
        <v>260</v>
      </c>
      <c r="B266" s="5" t="s">
        <v>134</v>
      </c>
      <c r="C266" s="6" t="s">
        <v>8</v>
      </c>
      <c r="D266" s="6" t="s">
        <v>69</v>
      </c>
      <c r="E266" s="6" t="s">
        <v>496</v>
      </c>
      <c r="F266" s="6" t="s">
        <v>132</v>
      </c>
      <c r="G266" s="7">
        <v>200000</v>
      </c>
      <c r="H266" s="7">
        <v>0</v>
      </c>
      <c r="I266" s="7"/>
    </row>
    <row r="267" spans="1:9" ht="30">
      <c r="A267" s="104">
        <v>261</v>
      </c>
      <c r="B267" s="24" t="s">
        <v>246</v>
      </c>
      <c r="C267" s="25" t="s">
        <v>8</v>
      </c>
      <c r="D267" s="25" t="s">
        <v>69</v>
      </c>
      <c r="E267" s="25" t="s">
        <v>247</v>
      </c>
      <c r="F267" s="44"/>
      <c r="G267" s="35">
        <f>G268</f>
        <v>70000</v>
      </c>
      <c r="H267" s="35">
        <f>H268</f>
        <v>46666.64</v>
      </c>
      <c r="I267" s="35">
        <f>H267*100/G267</f>
        <v>66.66662857142857</v>
      </c>
    </row>
    <row r="268" spans="1:9" ht="24" customHeight="1">
      <c r="A268" s="104">
        <v>262</v>
      </c>
      <c r="B268" s="5" t="s">
        <v>248</v>
      </c>
      <c r="C268" s="6" t="s">
        <v>8</v>
      </c>
      <c r="D268" s="6" t="s">
        <v>69</v>
      </c>
      <c r="E268" s="6" t="s">
        <v>313</v>
      </c>
      <c r="F268" s="6"/>
      <c r="G268" s="7">
        <f>G269</f>
        <v>70000</v>
      </c>
      <c r="H268" s="7">
        <f>H269</f>
        <v>46666.64</v>
      </c>
      <c r="I268" s="41">
        <f>H268*100/G268</f>
        <v>66.66662857142857</v>
      </c>
    </row>
    <row r="269" spans="1:9" ht="30">
      <c r="A269" s="104">
        <v>263</v>
      </c>
      <c r="B269" s="5" t="s">
        <v>364</v>
      </c>
      <c r="C269" s="6" t="s">
        <v>8</v>
      </c>
      <c r="D269" s="6" t="s">
        <v>69</v>
      </c>
      <c r="E269" s="6" t="s">
        <v>313</v>
      </c>
      <c r="F269" s="6" t="s">
        <v>66</v>
      </c>
      <c r="G269" s="7">
        <f>G271</f>
        <v>70000</v>
      </c>
      <c r="H269" s="7">
        <f>H271</f>
        <v>46666.64</v>
      </c>
      <c r="I269" s="41">
        <f>H269*100/G269</f>
        <v>66.66662857142857</v>
      </c>
    </row>
    <row r="270" spans="1:9" ht="30">
      <c r="A270" s="104">
        <v>264</v>
      </c>
      <c r="B270" s="5" t="s">
        <v>133</v>
      </c>
      <c r="C270" s="6" t="s">
        <v>8</v>
      </c>
      <c r="D270" s="6" t="s">
        <v>69</v>
      </c>
      <c r="E270" s="6" t="s">
        <v>313</v>
      </c>
      <c r="F270" s="6" t="s">
        <v>42</v>
      </c>
      <c r="G270" s="7">
        <f>G271</f>
        <v>70000</v>
      </c>
      <c r="H270" s="7">
        <f>H271</f>
        <v>46666.64</v>
      </c>
      <c r="I270" s="41">
        <f>H270*100/G270</f>
        <v>66.66662857142857</v>
      </c>
    </row>
    <row r="271" spans="1:9" ht="30">
      <c r="A271" s="104">
        <v>265</v>
      </c>
      <c r="B271" s="5" t="s">
        <v>134</v>
      </c>
      <c r="C271" s="6" t="s">
        <v>8</v>
      </c>
      <c r="D271" s="6" t="s">
        <v>69</v>
      </c>
      <c r="E271" s="6" t="s">
        <v>313</v>
      </c>
      <c r="F271" s="6" t="s">
        <v>132</v>
      </c>
      <c r="G271" s="7">
        <v>70000</v>
      </c>
      <c r="H271" s="7">
        <v>46666.64</v>
      </c>
      <c r="I271" s="41">
        <f>H271*100/G271</f>
        <v>66.66662857142857</v>
      </c>
    </row>
    <row r="272" spans="1:9" ht="45">
      <c r="A272" s="104">
        <v>266</v>
      </c>
      <c r="B272" s="24" t="s">
        <v>435</v>
      </c>
      <c r="C272" s="25" t="s">
        <v>8</v>
      </c>
      <c r="D272" s="25" t="s">
        <v>69</v>
      </c>
      <c r="E272" s="25" t="s">
        <v>453</v>
      </c>
      <c r="F272" s="44"/>
      <c r="G272" s="35">
        <f aca="true" t="shared" si="24" ref="G272:H275">G273</f>
        <v>50000</v>
      </c>
      <c r="H272" s="35">
        <f t="shared" si="24"/>
        <v>49048.82</v>
      </c>
      <c r="I272" s="35">
        <f>H272*100/G272</f>
        <v>98.09764</v>
      </c>
    </row>
    <row r="273" spans="1:9" ht="36" customHeight="1">
      <c r="A273" s="104">
        <v>267</v>
      </c>
      <c r="B273" s="5" t="s">
        <v>249</v>
      </c>
      <c r="C273" s="6" t="s">
        <v>8</v>
      </c>
      <c r="D273" s="6" t="s">
        <v>69</v>
      </c>
      <c r="E273" s="6" t="s">
        <v>454</v>
      </c>
      <c r="F273" s="6"/>
      <c r="G273" s="7">
        <f t="shared" si="24"/>
        <v>50000</v>
      </c>
      <c r="H273" s="7">
        <f t="shared" si="24"/>
        <v>49048.82</v>
      </c>
      <c r="I273" s="7">
        <f>H273*100/G273</f>
        <v>98.09764</v>
      </c>
    </row>
    <row r="274" spans="1:9" ht="30">
      <c r="A274" s="104">
        <v>268</v>
      </c>
      <c r="B274" s="5" t="s">
        <v>364</v>
      </c>
      <c r="C274" s="6" t="s">
        <v>8</v>
      </c>
      <c r="D274" s="6" t="s">
        <v>69</v>
      </c>
      <c r="E274" s="6" t="s">
        <v>454</v>
      </c>
      <c r="F274" s="6" t="s">
        <v>66</v>
      </c>
      <c r="G274" s="7">
        <f t="shared" si="24"/>
        <v>50000</v>
      </c>
      <c r="H274" s="7">
        <f t="shared" si="24"/>
        <v>49048.82</v>
      </c>
      <c r="I274" s="7">
        <f>H274*100/G274</f>
        <v>98.09764</v>
      </c>
    </row>
    <row r="275" spans="1:9" ht="30">
      <c r="A275" s="104">
        <v>269</v>
      </c>
      <c r="B275" s="5" t="s">
        <v>133</v>
      </c>
      <c r="C275" s="6" t="s">
        <v>8</v>
      </c>
      <c r="D275" s="6" t="s">
        <v>69</v>
      </c>
      <c r="E275" s="6" t="s">
        <v>454</v>
      </c>
      <c r="F275" s="6" t="s">
        <v>42</v>
      </c>
      <c r="G275" s="7">
        <f t="shared" si="24"/>
        <v>50000</v>
      </c>
      <c r="H275" s="7">
        <f t="shared" si="24"/>
        <v>49048.82</v>
      </c>
      <c r="I275" s="7">
        <f>H275*100/G275</f>
        <v>98.09764</v>
      </c>
    </row>
    <row r="276" spans="1:9" ht="30">
      <c r="A276" s="104">
        <v>270</v>
      </c>
      <c r="B276" s="5" t="s">
        <v>134</v>
      </c>
      <c r="C276" s="6" t="s">
        <v>8</v>
      </c>
      <c r="D276" s="6" t="s">
        <v>69</v>
      </c>
      <c r="E276" s="6" t="s">
        <v>454</v>
      </c>
      <c r="F276" s="6" t="s">
        <v>132</v>
      </c>
      <c r="G276" s="7">
        <v>50000</v>
      </c>
      <c r="H276" s="7">
        <v>49048.82</v>
      </c>
      <c r="I276" s="7">
        <f>H276*100/G276</f>
        <v>98.09764</v>
      </c>
    </row>
    <row r="277" spans="1:9" ht="30">
      <c r="A277" s="104">
        <v>271</v>
      </c>
      <c r="B277" s="24" t="s">
        <v>436</v>
      </c>
      <c r="C277" s="25" t="s">
        <v>8</v>
      </c>
      <c r="D277" s="25" t="s">
        <v>69</v>
      </c>
      <c r="E277" s="25" t="s">
        <v>455</v>
      </c>
      <c r="F277" s="44"/>
      <c r="G277" s="35">
        <f>G278</f>
        <v>700000</v>
      </c>
      <c r="H277" s="35">
        <f>H278</f>
        <v>221310.64</v>
      </c>
      <c r="I277" s="35">
        <f>H277*100/G277</f>
        <v>31.615805714285713</v>
      </c>
    </row>
    <row r="278" spans="1:9" ht="30">
      <c r="A278" s="104">
        <v>272</v>
      </c>
      <c r="B278" s="5" t="s">
        <v>187</v>
      </c>
      <c r="C278" s="6" t="s">
        <v>8</v>
      </c>
      <c r="D278" s="6" t="s">
        <v>69</v>
      </c>
      <c r="E278" s="6" t="s">
        <v>456</v>
      </c>
      <c r="F278" s="6"/>
      <c r="G278" s="7">
        <f>G281</f>
        <v>700000</v>
      </c>
      <c r="H278" s="7">
        <f>H281</f>
        <v>221310.64</v>
      </c>
      <c r="I278" s="7">
        <f>H278*100/G278</f>
        <v>31.615805714285713</v>
      </c>
    </row>
    <row r="279" spans="1:9" ht="30">
      <c r="A279" s="104">
        <v>273</v>
      </c>
      <c r="B279" s="5" t="s">
        <v>364</v>
      </c>
      <c r="C279" s="6" t="s">
        <v>8</v>
      </c>
      <c r="D279" s="6" t="s">
        <v>69</v>
      </c>
      <c r="E279" s="6" t="s">
        <v>456</v>
      </c>
      <c r="F279" s="6" t="s">
        <v>66</v>
      </c>
      <c r="G279" s="7">
        <f>G281</f>
        <v>700000</v>
      </c>
      <c r="H279" s="7">
        <f>H281</f>
        <v>221310.64</v>
      </c>
      <c r="I279" s="7">
        <f>H279*100/G279</f>
        <v>31.615805714285713</v>
      </c>
    </row>
    <row r="280" spans="1:9" ht="30">
      <c r="A280" s="104">
        <v>274</v>
      </c>
      <c r="B280" s="5" t="s">
        <v>133</v>
      </c>
      <c r="C280" s="6" t="s">
        <v>8</v>
      </c>
      <c r="D280" s="6" t="s">
        <v>69</v>
      </c>
      <c r="E280" s="6" t="s">
        <v>456</v>
      </c>
      <c r="F280" s="6" t="s">
        <v>42</v>
      </c>
      <c r="G280" s="7">
        <f>G281</f>
        <v>700000</v>
      </c>
      <c r="H280" s="7">
        <f>H281</f>
        <v>221310.64</v>
      </c>
      <c r="I280" s="7">
        <f>H280*100/G280</f>
        <v>31.615805714285713</v>
      </c>
    </row>
    <row r="281" spans="1:9" ht="30">
      <c r="A281" s="104">
        <v>275</v>
      </c>
      <c r="B281" s="5" t="s">
        <v>134</v>
      </c>
      <c r="C281" s="6" t="s">
        <v>8</v>
      </c>
      <c r="D281" s="6" t="s">
        <v>69</v>
      </c>
      <c r="E281" s="6" t="s">
        <v>456</v>
      </c>
      <c r="F281" s="6" t="s">
        <v>132</v>
      </c>
      <c r="G281" s="7">
        <v>700000</v>
      </c>
      <c r="H281" s="7">
        <v>221310.64</v>
      </c>
      <c r="I281" s="7">
        <f>H281*100/G281</f>
        <v>31.615805714285713</v>
      </c>
    </row>
    <row r="282" spans="1:9" ht="45">
      <c r="A282" s="104">
        <v>276</v>
      </c>
      <c r="B282" s="24" t="s">
        <v>437</v>
      </c>
      <c r="C282" s="25" t="s">
        <v>8</v>
      </c>
      <c r="D282" s="25" t="s">
        <v>69</v>
      </c>
      <c r="E282" s="25" t="s">
        <v>438</v>
      </c>
      <c r="F282" s="44"/>
      <c r="G282" s="35">
        <f>G286</f>
        <v>620000</v>
      </c>
      <c r="H282" s="35">
        <f>H286</f>
        <v>267825.81</v>
      </c>
      <c r="I282" s="35">
        <f>H282*100/G282</f>
        <v>43.19771129032258</v>
      </c>
    </row>
    <row r="283" spans="1:9" ht="30" customHeight="1">
      <c r="A283" s="104">
        <v>277</v>
      </c>
      <c r="B283" s="5" t="s">
        <v>505</v>
      </c>
      <c r="C283" s="6" t="s">
        <v>8</v>
      </c>
      <c r="D283" s="6" t="s">
        <v>69</v>
      </c>
      <c r="E283" s="6" t="s">
        <v>439</v>
      </c>
      <c r="F283" s="6"/>
      <c r="G283" s="7">
        <f aca="true" t="shared" si="25" ref="G283:H285">G284</f>
        <v>620000</v>
      </c>
      <c r="H283" s="7">
        <f t="shared" si="25"/>
        <v>267825.81</v>
      </c>
      <c r="I283" s="7">
        <f>H283*100/G283</f>
        <v>43.19771129032258</v>
      </c>
    </row>
    <row r="284" spans="1:9" ht="30">
      <c r="A284" s="104">
        <v>278</v>
      </c>
      <c r="B284" s="5" t="s">
        <v>364</v>
      </c>
      <c r="C284" s="6" t="s">
        <v>8</v>
      </c>
      <c r="D284" s="6" t="s">
        <v>69</v>
      </c>
      <c r="E284" s="6" t="s">
        <v>439</v>
      </c>
      <c r="F284" s="6" t="s">
        <v>66</v>
      </c>
      <c r="G284" s="7">
        <f t="shared" si="25"/>
        <v>620000</v>
      </c>
      <c r="H284" s="7">
        <f t="shared" si="25"/>
        <v>267825.81</v>
      </c>
      <c r="I284" s="7">
        <f>H284*100/G284</f>
        <v>43.19771129032258</v>
      </c>
    </row>
    <row r="285" spans="1:9" ht="30">
      <c r="A285" s="104">
        <v>279</v>
      </c>
      <c r="B285" s="5" t="s">
        <v>133</v>
      </c>
      <c r="C285" s="6" t="s">
        <v>8</v>
      </c>
      <c r="D285" s="6" t="s">
        <v>69</v>
      </c>
      <c r="E285" s="6" t="s">
        <v>439</v>
      </c>
      <c r="F285" s="6" t="s">
        <v>42</v>
      </c>
      <c r="G285" s="7">
        <f t="shared" si="25"/>
        <v>620000</v>
      </c>
      <c r="H285" s="7">
        <f t="shared" si="25"/>
        <v>267825.81</v>
      </c>
      <c r="I285" s="7">
        <f>H285*100/G285</f>
        <v>43.19771129032258</v>
      </c>
    </row>
    <row r="286" spans="1:9" ht="30">
      <c r="A286" s="104">
        <v>280</v>
      </c>
      <c r="B286" s="5" t="s">
        <v>134</v>
      </c>
      <c r="C286" s="6" t="s">
        <v>8</v>
      </c>
      <c r="D286" s="6" t="s">
        <v>69</v>
      </c>
      <c r="E286" s="6" t="s">
        <v>439</v>
      </c>
      <c r="F286" s="6" t="s">
        <v>132</v>
      </c>
      <c r="G286" s="7">
        <v>620000</v>
      </c>
      <c r="H286" s="7">
        <v>267825.81</v>
      </c>
      <c r="I286" s="7">
        <f>H286*100/G286</f>
        <v>43.19771129032258</v>
      </c>
    </row>
    <row r="287" spans="1:9" ht="60">
      <c r="A287" s="104">
        <v>281</v>
      </c>
      <c r="B287" s="24" t="s">
        <v>250</v>
      </c>
      <c r="C287" s="25" t="s">
        <v>8</v>
      </c>
      <c r="D287" s="25" t="s">
        <v>69</v>
      </c>
      <c r="E287" s="25" t="s">
        <v>314</v>
      </c>
      <c r="F287" s="44"/>
      <c r="G287" s="35">
        <f aca="true" t="shared" si="26" ref="G287:H290">G288</f>
        <v>310000</v>
      </c>
      <c r="H287" s="35">
        <f t="shared" si="26"/>
        <v>99000</v>
      </c>
      <c r="I287" s="35">
        <f>H287*100/G287</f>
        <v>31.93548387096774</v>
      </c>
    </row>
    <row r="288" spans="1:9" ht="54" customHeight="1">
      <c r="A288" s="104">
        <v>282</v>
      </c>
      <c r="B288" s="5" t="s">
        <v>251</v>
      </c>
      <c r="C288" s="6" t="s">
        <v>8</v>
      </c>
      <c r="D288" s="6" t="s">
        <v>69</v>
      </c>
      <c r="E288" s="6" t="s">
        <v>315</v>
      </c>
      <c r="F288" s="6"/>
      <c r="G288" s="7">
        <f t="shared" si="26"/>
        <v>310000</v>
      </c>
      <c r="H288" s="7">
        <f t="shared" si="26"/>
        <v>99000</v>
      </c>
      <c r="I288" s="7">
        <f>H288*100/G288</f>
        <v>31.93548387096774</v>
      </c>
    </row>
    <row r="289" spans="1:9" ht="35.25" customHeight="1">
      <c r="A289" s="104">
        <v>283</v>
      </c>
      <c r="B289" s="5" t="s">
        <v>364</v>
      </c>
      <c r="C289" s="6" t="s">
        <v>8</v>
      </c>
      <c r="D289" s="6" t="s">
        <v>69</v>
      </c>
      <c r="E289" s="6" t="s">
        <v>315</v>
      </c>
      <c r="F289" s="6" t="s">
        <v>66</v>
      </c>
      <c r="G289" s="7">
        <f t="shared" si="26"/>
        <v>310000</v>
      </c>
      <c r="H289" s="7">
        <f t="shared" si="26"/>
        <v>99000</v>
      </c>
      <c r="I289" s="7">
        <f>H289*100/G289</f>
        <v>31.93548387096774</v>
      </c>
    </row>
    <row r="290" spans="1:9" ht="30">
      <c r="A290" s="104">
        <v>284</v>
      </c>
      <c r="B290" s="5" t="s">
        <v>133</v>
      </c>
      <c r="C290" s="6" t="s">
        <v>8</v>
      </c>
      <c r="D290" s="6" t="s">
        <v>69</v>
      </c>
      <c r="E290" s="6" t="s">
        <v>315</v>
      </c>
      <c r="F290" s="6" t="s">
        <v>42</v>
      </c>
      <c r="G290" s="7">
        <f t="shared" si="26"/>
        <v>310000</v>
      </c>
      <c r="H290" s="7">
        <f t="shared" si="26"/>
        <v>99000</v>
      </c>
      <c r="I290" s="7">
        <f>H290*100/G290</f>
        <v>31.93548387096774</v>
      </c>
    </row>
    <row r="291" spans="1:9" ht="30">
      <c r="A291" s="104">
        <v>285</v>
      </c>
      <c r="B291" s="5" t="s">
        <v>134</v>
      </c>
      <c r="C291" s="6" t="s">
        <v>8</v>
      </c>
      <c r="D291" s="6" t="s">
        <v>69</v>
      </c>
      <c r="E291" s="6" t="s">
        <v>315</v>
      </c>
      <c r="F291" s="6" t="s">
        <v>132</v>
      </c>
      <c r="G291" s="7">
        <v>310000</v>
      </c>
      <c r="H291" s="7">
        <v>99000</v>
      </c>
      <c r="I291" s="7">
        <f>H291*100/G291</f>
        <v>31.93548387096774</v>
      </c>
    </row>
    <row r="292" spans="1:9" ht="30">
      <c r="A292" s="104">
        <v>286</v>
      </c>
      <c r="B292" s="24" t="s">
        <v>440</v>
      </c>
      <c r="C292" s="25" t="s">
        <v>8</v>
      </c>
      <c r="D292" s="25" t="s">
        <v>69</v>
      </c>
      <c r="E292" s="25" t="s">
        <v>442</v>
      </c>
      <c r="F292" s="44"/>
      <c r="G292" s="35">
        <f aca="true" t="shared" si="27" ref="G292:H295">G293</f>
        <v>620000</v>
      </c>
      <c r="H292" s="35">
        <f t="shared" si="27"/>
        <v>620000</v>
      </c>
      <c r="I292" s="35">
        <f>H292*100/G292</f>
        <v>100</v>
      </c>
    </row>
    <row r="293" spans="1:9" ht="15">
      <c r="A293" s="104">
        <v>287</v>
      </c>
      <c r="B293" s="5" t="s">
        <v>441</v>
      </c>
      <c r="C293" s="6" t="s">
        <v>8</v>
      </c>
      <c r="D293" s="6" t="s">
        <v>69</v>
      </c>
      <c r="E293" s="6" t="s">
        <v>443</v>
      </c>
      <c r="F293" s="6"/>
      <c r="G293" s="7">
        <f t="shared" si="27"/>
        <v>620000</v>
      </c>
      <c r="H293" s="7">
        <f t="shared" si="27"/>
        <v>620000</v>
      </c>
      <c r="I293" s="7">
        <f>H293*100/G293</f>
        <v>100</v>
      </c>
    </row>
    <row r="294" spans="1:9" ht="30">
      <c r="A294" s="104">
        <v>288</v>
      </c>
      <c r="B294" s="5" t="s">
        <v>364</v>
      </c>
      <c r="C294" s="6" t="s">
        <v>8</v>
      </c>
      <c r="D294" s="6" t="s">
        <v>69</v>
      </c>
      <c r="E294" s="6" t="s">
        <v>443</v>
      </c>
      <c r="F294" s="6" t="s">
        <v>66</v>
      </c>
      <c r="G294" s="7">
        <f t="shared" si="27"/>
        <v>620000</v>
      </c>
      <c r="H294" s="7">
        <f t="shared" si="27"/>
        <v>620000</v>
      </c>
      <c r="I294" s="7">
        <f>H294*100/G294</f>
        <v>100</v>
      </c>
    </row>
    <row r="295" spans="1:9" ht="30">
      <c r="A295" s="104">
        <v>289</v>
      </c>
      <c r="B295" s="5" t="s">
        <v>133</v>
      </c>
      <c r="C295" s="6" t="s">
        <v>8</v>
      </c>
      <c r="D295" s="6" t="s">
        <v>69</v>
      </c>
      <c r="E295" s="6" t="s">
        <v>443</v>
      </c>
      <c r="F295" s="6" t="s">
        <v>42</v>
      </c>
      <c r="G295" s="7">
        <f t="shared" si="27"/>
        <v>620000</v>
      </c>
      <c r="H295" s="7">
        <f t="shared" si="27"/>
        <v>620000</v>
      </c>
      <c r="I295" s="7">
        <f>H295*100/G295</f>
        <v>100</v>
      </c>
    </row>
    <row r="296" spans="1:9" ht="30">
      <c r="A296" s="104">
        <v>290</v>
      </c>
      <c r="B296" s="5" t="s">
        <v>134</v>
      </c>
      <c r="C296" s="6" t="s">
        <v>8</v>
      </c>
      <c r="D296" s="6" t="s">
        <v>69</v>
      </c>
      <c r="E296" s="6" t="s">
        <v>443</v>
      </c>
      <c r="F296" s="6" t="s">
        <v>132</v>
      </c>
      <c r="G296" s="7">
        <v>620000</v>
      </c>
      <c r="H296" s="7">
        <v>620000</v>
      </c>
      <c r="I296" s="7">
        <f>H296*100/G296</f>
        <v>100</v>
      </c>
    </row>
    <row r="297" spans="1:9" ht="28.5">
      <c r="A297" s="104">
        <v>291</v>
      </c>
      <c r="B297" s="1" t="s">
        <v>70</v>
      </c>
      <c r="C297" s="15" t="s">
        <v>8</v>
      </c>
      <c r="D297" s="16" t="s">
        <v>71</v>
      </c>
      <c r="E297" s="15" t="s">
        <v>10</v>
      </c>
      <c r="F297" s="2"/>
      <c r="G297" s="33">
        <f>G298</f>
        <v>1836539</v>
      </c>
      <c r="H297" s="33">
        <f>H298</f>
        <v>1497663.12</v>
      </c>
      <c r="I297" s="33">
        <f aca="true" t="shared" si="28" ref="I297:I306">H297*100/G297</f>
        <v>81.54812503301046</v>
      </c>
    </row>
    <row r="298" spans="1:9" ht="15">
      <c r="A298" s="104">
        <v>292</v>
      </c>
      <c r="B298" s="5" t="s">
        <v>36</v>
      </c>
      <c r="C298" s="17" t="s">
        <v>8</v>
      </c>
      <c r="D298" s="17" t="s">
        <v>71</v>
      </c>
      <c r="E298" s="17" t="s">
        <v>177</v>
      </c>
      <c r="F298" s="45"/>
      <c r="G298" s="46">
        <f>G299+G303+G311</f>
        <v>1836539</v>
      </c>
      <c r="H298" s="46">
        <f>H299+H303+H311</f>
        <v>1497663.12</v>
      </c>
      <c r="I298" s="46">
        <f t="shared" si="28"/>
        <v>81.54812503301046</v>
      </c>
    </row>
    <row r="299" spans="1:9" ht="105">
      <c r="A299" s="104">
        <v>293</v>
      </c>
      <c r="B299" s="36" t="s">
        <v>130</v>
      </c>
      <c r="C299" s="20" t="s">
        <v>8</v>
      </c>
      <c r="D299" s="20" t="s">
        <v>71</v>
      </c>
      <c r="E299" s="37" t="s">
        <v>358</v>
      </c>
      <c r="F299" s="4"/>
      <c r="G299" s="41">
        <f>G301</f>
        <v>1294200</v>
      </c>
      <c r="H299" s="41">
        <f>H300</f>
        <v>1220920</v>
      </c>
      <c r="I299" s="7">
        <f t="shared" si="28"/>
        <v>94.33781486632668</v>
      </c>
    </row>
    <row r="300" spans="1:9" ht="15">
      <c r="A300" s="104">
        <v>294</v>
      </c>
      <c r="B300" s="5" t="s">
        <v>148</v>
      </c>
      <c r="C300" s="20" t="s">
        <v>8</v>
      </c>
      <c r="D300" s="20" t="s">
        <v>71</v>
      </c>
      <c r="E300" s="37" t="s">
        <v>358</v>
      </c>
      <c r="F300" s="4" t="s">
        <v>147</v>
      </c>
      <c r="G300" s="41">
        <f>G301</f>
        <v>1294200</v>
      </c>
      <c r="H300" s="41">
        <f>H301</f>
        <v>1220920</v>
      </c>
      <c r="I300" s="7">
        <f t="shared" si="28"/>
        <v>94.33781486632668</v>
      </c>
    </row>
    <row r="301" spans="1:9" ht="60">
      <c r="A301" s="104">
        <v>295</v>
      </c>
      <c r="B301" s="3" t="s">
        <v>369</v>
      </c>
      <c r="C301" s="20" t="s">
        <v>8</v>
      </c>
      <c r="D301" s="20" t="s">
        <v>71</v>
      </c>
      <c r="E301" s="37" t="s">
        <v>358</v>
      </c>
      <c r="F301" s="4" t="s">
        <v>153</v>
      </c>
      <c r="G301" s="41">
        <f>G302</f>
        <v>1294200</v>
      </c>
      <c r="H301" s="41">
        <f>H302</f>
        <v>1220920</v>
      </c>
      <c r="I301" s="7">
        <f t="shared" si="28"/>
        <v>94.33781486632668</v>
      </c>
    </row>
    <row r="302" spans="1:9" ht="75">
      <c r="A302" s="104">
        <v>296</v>
      </c>
      <c r="B302" s="3" t="s">
        <v>528</v>
      </c>
      <c r="C302" s="20" t="s">
        <v>8</v>
      </c>
      <c r="D302" s="20" t="s">
        <v>71</v>
      </c>
      <c r="E302" s="37" t="s">
        <v>358</v>
      </c>
      <c r="F302" s="4" t="s">
        <v>560</v>
      </c>
      <c r="G302" s="41">
        <v>1294200</v>
      </c>
      <c r="H302" s="41">
        <v>1220920</v>
      </c>
      <c r="I302" s="7">
        <f t="shared" si="28"/>
        <v>94.33781486632668</v>
      </c>
    </row>
    <row r="303" spans="1:9" ht="45">
      <c r="A303" s="104">
        <v>297</v>
      </c>
      <c r="B303" s="5" t="s">
        <v>115</v>
      </c>
      <c r="C303" s="6" t="s">
        <v>8</v>
      </c>
      <c r="D303" s="6" t="s">
        <v>71</v>
      </c>
      <c r="E303" s="6" t="s">
        <v>316</v>
      </c>
      <c r="F303" s="45"/>
      <c r="G303" s="7">
        <f>G304+G307</f>
        <v>481339</v>
      </c>
      <c r="H303" s="7">
        <f>H304+H307</f>
        <v>276743.12</v>
      </c>
      <c r="I303" s="7">
        <f t="shared" si="28"/>
        <v>57.49443115974396</v>
      </c>
    </row>
    <row r="304" spans="1:9" ht="30">
      <c r="A304" s="104">
        <v>298</v>
      </c>
      <c r="B304" s="5" t="s">
        <v>364</v>
      </c>
      <c r="C304" s="6" t="s">
        <v>8</v>
      </c>
      <c r="D304" s="6" t="s">
        <v>71</v>
      </c>
      <c r="E304" s="6" t="s">
        <v>316</v>
      </c>
      <c r="F304" s="6" t="s">
        <v>66</v>
      </c>
      <c r="G304" s="7">
        <f>G305</f>
        <v>204339</v>
      </c>
      <c r="H304" s="7">
        <f>H305</f>
        <v>46980.42</v>
      </c>
      <c r="I304" s="7">
        <f t="shared" si="28"/>
        <v>22.991411331170262</v>
      </c>
    </row>
    <row r="305" spans="1:9" ht="30">
      <c r="A305" s="104">
        <v>299</v>
      </c>
      <c r="B305" s="5" t="s">
        <v>133</v>
      </c>
      <c r="C305" s="6" t="s">
        <v>8</v>
      </c>
      <c r="D305" s="6" t="s">
        <v>71</v>
      </c>
      <c r="E305" s="6" t="s">
        <v>316</v>
      </c>
      <c r="F305" s="6" t="s">
        <v>42</v>
      </c>
      <c r="G305" s="7">
        <f>G306</f>
        <v>204339</v>
      </c>
      <c r="H305" s="7">
        <f>H306</f>
        <v>46980.42</v>
      </c>
      <c r="I305" s="7">
        <f t="shared" si="28"/>
        <v>22.991411331170262</v>
      </c>
    </row>
    <row r="306" spans="1:9" ht="30">
      <c r="A306" s="104">
        <v>300</v>
      </c>
      <c r="B306" s="5" t="s">
        <v>134</v>
      </c>
      <c r="C306" s="6" t="s">
        <v>8</v>
      </c>
      <c r="D306" s="6" t="s">
        <v>71</v>
      </c>
      <c r="E306" s="6" t="s">
        <v>316</v>
      </c>
      <c r="F306" s="6" t="s">
        <v>132</v>
      </c>
      <c r="G306" s="7">
        <v>204339</v>
      </c>
      <c r="H306" s="7">
        <v>46980.42</v>
      </c>
      <c r="I306" s="7">
        <f t="shared" si="28"/>
        <v>22.991411331170262</v>
      </c>
    </row>
    <row r="307" spans="1:9" ht="15">
      <c r="A307" s="104">
        <v>301</v>
      </c>
      <c r="B307" s="5" t="s">
        <v>148</v>
      </c>
      <c r="C307" s="6" t="s">
        <v>8</v>
      </c>
      <c r="D307" s="6" t="s">
        <v>71</v>
      </c>
      <c r="E307" s="6" t="s">
        <v>316</v>
      </c>
      <c r="F307" s="6" t="s">
        <v>147</v>
      </c>
      <c r="G307" s="7">
        <f>G308</f>
        <v>277000</v>
      </c>
      <c r="H307" s="7">
        <f>H308</f>
        <v>229762.7</v>
      </c>
      <c r="I307" s="7">
        <f>H307*100/G307</f>
        <v>82.94682310469314</v>
      </c>
    </row>
    <row r="308" spans="1:9" ht="15">
      <c r="A308" s="104">
        <v>302</v>
      </c>
      <c r="B308" s="5" t="s">
        <v>150</v>
      </c>
      <c r="C308" s="6" t="s">
        <v>8</v>
      </c>
      <c r="D308" s="6" t="s">
        <v>71</v>
      </c>
      <c r="E308" s="6" t="s">
        <v>316</v>
      </c>
      <c r="F308" s="6" t="s">
        <v>149</v>
      </c>
      <c r="G308" s="7">
        <f>G309+G310</f>
        <v>277000</v>
      </c>
      <c r="H308" s="7">
        <f>H309</f>
        <v>229762.7</v>
      </c>
      <c r="I308" s="7">
        <f>H308*100/G308</f>
        <v>82.94682310469314</v>
      </c>
    </row>
    <row r="309" spans="1:9" ht="30">
      <c r="A309" s="104">
        <v>303</v>
      </c>
      <c r="B309" s="5" t="s">
        <v>152</v>
      </c>
      <c r="C309" s="6" t="s">
        <v>8</v>
      </c>
      <c r="D309" s="6" t="s">
        <v>71</v>
      </c>
      <c r="E309" s="6" t="s">
        <v>316</v>
      </c>
      <c r="F309" s="6" t="s">
        <v>151</v>
      </c>
      <c r="G309" s="7">
        <v>47000</v>
      </c>
      <c r="H309" s="7">
        <v>229762.7</v>
      </c>
      <c r="I309" s="7">
        <f>H309*100/G309</f>
        <v>488.8568085106383</v>
      </c>
    </row>
    <row r="310" spans="1:9" ht="15">
      <c r="A310" s="104">
        <v>304</v>
      </c>
      <c r="B310" s="5" t="s">
        <v>558</v>
      </c>
      <c r="C310" s="6" t="s">
        <v>8</v>
      </c>
      <c r="D310" s="6" t="s">
        <v>71</v>
      </c>
      <c r="E310" s="6" t="s">
        <v>316</v>
      </c>
      <c r="F310" s="6" t="s">
        <v>559</v>
      </c>
      <c r="G310" s="7">
        <v>230000</v>
      </c>
      <c r="H310" s="7"/>
      <c r="I310" s="7">
        <f>H310*100/G310</f>
        <v>0</v>
      </c>
    </row>
    <row r="311" spans="1:9" ht="22.5" customHeight="1">
      <c r="A311" s="104">
        <v>305</v>
      </c>
      <c r="B311" s="5" t="s">
        <v>114</v>
      </c>
      <c r="C311" s="6" t="s">
        <v>8</v>
      </c>
      <c r="D311" s="6" t="s">
        <v>71</v>
      </c>
      <c r="E311" s="6" t="s">
        <v>317</v>
      </c>
      <c r="F311" s="6"/>
      <c r="G311" s="7">
        <f>G313</f>
        <v>61000</v>
      </c>
      <c r="H311" s="7">
        <f>H313</f>
        <v>0</v>
      </c>
      <c r="I311" s="7"/>
    </row>
    <row r="312" spans="1:9" ht="30">
      <c r="A312" s="104">
        <v>306</v>
      </c>
      <c r="B312" s="5" t="s">
        <v>364</v>
      </c>
      <c r="C312" s="6" t="s">
        <v>8</v>
      </c>
      <c r="D312" s="6" t="s">
        <v>71</v>
      </c>
      <c r="E312" s="6" t="s">
        <v>317</v>
      </c>
      <c r="F312" s="6" t="s">
        <v>66</v>
      </c>
      <c r="G312" s="7">
        <f>G313</f>
        <v>61000</v>
      </c>
      <c r="H312" s="7">
        <f>H313</f>
        <v>0</v>
      </c>
      <c r="I312" s="7"/>
    </row>
    <row r="313" spans="1:9" ht="30">
      <c r="A313" s="104">
        <v>307</v>
      </c>
      <c r="B313" s="5" t="s">
        <v>133</v>
      </c>
      <c r="C313" s="6" t="s">
        <v>8</v>
      </c>
      <c r="D313" s="6" t="s">
        <v>71</v>
      </c>
      <c r="E313" s="6" t="s">
        <v>317</v>
      </c>
      <c r="F313" s="6" t="s">
        <v>42</v>
      </c>
      <c r="G313" s="7">
        <f>G314</f>
        <v>61000</v>
      </c>
      <c r="H313" s="7">
        <f>H314</f>
        <v>0</v>
      </c>
      <c r="I313" s="7"/>
    </row>
    <row r="314" spans="1:9" ht="30">
      <c r="A314" s="104">
        <v>308</v>
      </c>
      <c r="B314" s="5" t="s">
        <v>134</v>
      </c>
      <c r="C314" s="6" t="s">
        <v>8</v>
      </c>
      <c r="D314" s="6" t="s">
        <v>71</v>
      </c>
      <c r="E314" s="6" t="s">
        <v>317</v>
      </c>
      <c r="F314" s="6" t="s">
        <v>132</v>
      </c>
      <c r="G314" s="7">
        <v>61000</v>
      </c>
      <c r="H314" s="7">
        <v>0</v>
      </c>
      <c r="I314" s="7"/>
    </row>
    <row r="315" spans="1:9" ht="15">
      <c r="A315" s="104">
        <v>309</v>
      </c>
      <c r="B315" s="1" t="s">
        <v>74</v>
      </c>
      <c r="C315" s="15" t="s">
        <v>8</v>
      </c>
      <c r="D315" s="16" t="s">
        <v>75</v>
      </c>
      <c r="E315" s="48"/>
      <c r="F315" s="48"/>
      <c r="G315" s="33">
        <f aca="true" t="shared" si="29" ref="G315:H317">G316</f>
        <v>274000</v>
      </c>
      <c r="H315" s="33">
        <f t="shared" si="29"/>
        <v>0</v>
      </c>
      <c r="I315" s="33"/>
    </row>
    <row r="316" spans="1:9" ht="28.5">
      <c r="A316" s="104">
        <v>310</v>
      </c>
      <c r="B316" s="1" t="s">
        <v>76</v>
      </c>
      <c r="C316" s="15" t="s">
        <v>8</v>
      </c>
      <c r="D316" s="16" t="s">
        <v>77</v>
      </c>
      <c r="E316" s="48"/>
      <c r="F316" s="48"/>
      <c r="G316" s="33">
        <f t="shared" si="29"/>
        <v>274000</v>
      </c>
      <c r="H316" s="33">
        <f t="shared" si="29"/>
        <v>0</v>
      </c>
      <c r="I316" s="33"/>
    </row>
    <row r="317" spans="1:9" ht="90">
      <c r="A317" s="104">
        <v>311</v>
      </c>
      <c r="B317" s="24" t="s">
        <v>164</v>
      </c>
      <c r="C317" s="25" t="s">
        <v>8</v>
      </c>
      <c r="D317" s="25" t="s">
        <v>77</v>
      </c>
      <c r="E317" s="25" t="s">
        <v>183</v>
      </c>
      <c r="F317" s="28"/>
      <c r="G317" s="35">
        <f t="shared" si="29"/>
        <v>274000</v>
      </c>
      <c r="H317" s="35">
        <f t="shared" si="29"/>
        <v>0</v>
      </c>
      <c r="I317" s="35"/>
    </row>
    <row r="318" spans="1:9" ht="30">
      <c r="A318" s="104">
        <v>312</v>
      </c>
      <c r="B318" s="24" t="s">
        <v>253</v>
      </c>
      <c r="C318" s="25" t="s">
        <v>8</v>
      </c>
      <c r="D318" s="25" t="s">
        <v>77</v>
      </c>
      <c r="E318" s="28" t="s">
        <v>252</v>
      </c>
      <c r="F318" s="28"/>
      <c r="G318" s="35">
        <f>G319+G329+G324</f>
        <v>274000</v>
      </c>
      <c r="H318" s="35">
        <f>H319+H329+H324</f>
        <v>0</v>
      </c>
      <c r="I318" s="35"/>
    </row>
    <row r="319" spans="1:9" ht="33" customHeight="1">
      <c r="A319" s="104">
        <v>313</v>
      </c>
      <c r="B319" s="24" t="s">
        <v>368</v>
      </c>
      <c r="C319" s="25" t="s">
        <v>8</v>
      </c>
      <c r="D319" s="25" t="s">
        <v>77</v>
      </c>
      <c r="E319" s="28" t="s">
        <v>254</v>
      </c>
      <c r="F319" s="28"/>
      <c r="G319" s="35">
        <f>G320</f>
        <v>15000</v>
      </c>
      <c r="H319" s="35">
        <f>H320</f>
        <v>0</v>
      </c>
      <c r="I319" s="35"/>
    </row>
    <row r="320" spans="1:9" ht="24" customHeight="1">
      <c r="A320" s="104">
        <v>314</v>
      </c>
      <c r="B320" s="5" t="s">
        <v>339</v>
      </c>
      <c r="C320" s="20" t="s">
        <v>8</v>
      </c>
      <c r="D320" s="20" t="s">
        <v>77</v>
      </c>
      <c r="E320" s="4" t="s">
        <v>318</v>
      </c>
      <c r="F320" s="6"/>
      <c r="G320" s="41">
        <f>G321</f>
        <v>15000</v>
      </c>
      <c r="H320" s="41">
        <f>H321</f>
        <v>0</v>
      </c>
      <c r="I320" s="41"/>
    </row>
    <row r="321" spans="1:9" ht="19.5" customHeight="1">
      <c r="A321" s="104">
        <v>315</v>
      </c>
      <c r="B321" s="5" t="s">
        <v>364</v>
      </c>
      <c r="C321" s="20" t="s">
        <v>8</v>
      </c>
      <c r="D321" s="20" t="s">
        <v>77</v>
      </c>
      <c r="E321" s="4" t="s">
        <v>318</v>
      </c>
      <c r="F321" s="6" t="s">
        <v>66</v>
      </c>
      <c r="G321" s="41">
        <f>G323</f>
        <v>15000</v>
      </c>
      <c r="H321" s="41">
        <f>H323</f>
        <v>0</v>
      </c>
      <c r="I321" s="41"/>
    </row>
    <row r="322" spans="1:9" ht="36" customHeight="1">
      <c r="A322" s="104">
        <v>316</v>
      </c>
      <c r="B322" s="5" t="s">
        <v>133</v>
      </c>
      <c r="C322" s="20" t="s">
        <v>8</v>
      </c>
      <c r="D322" s="20" t="s">
        <v>77</v>
      </c>
      <c r="E322" s="4" t="s">
        <v>318</v>
      </c>
      <c r="F322" s="6" t="s">
        <v>42</v>
      </c>
      <c r="G322" s="41">
        <f>G323</f>
        <v>15000</v>
      </c>
      <c r="H322" s="41">
        <f>H323</f>
        <v>0</v>
      </c>
      <c r="I322" s="41"/>
    </row>
    <row r="323" spans="1:9" ht="42" customHeight="1">
      <c r="A323" s="104">
        <v>317</v>
      </c>
      <c r="B323" s="5" t="s">
        <v>134</v>
      </c>
      <c r="C323" s="20" t="s">
        <v>8</v>
      </c>
      <c r="D323" s="20" t="s">
        <v>77</v>
      </c>
      <c r="E323" s="4" t="s">
        <v>318</v>
      </c>
      <c r="F323" s="6" t="s">
        <v>132</v>
      </c>
      <c r="G323" s="41">
        <v>15000</v>
      </c>
      <c r="H323" s="41">
        <v>0</v>
      </c>
      <c r="I323" s="41"/>
    </row>
    <row r="324" spans="1:9" ht="30.75" customHeight="1">
      <c r="A324" s="104">
        <v>318</v>
      </c>
      <c r="B324" s="24" t="s">
        <v>447</v>
      </c>
      <c r="C324" s="25" t="s">
        <v>8</v>
      </c>
      <c r="D324" s="25" t="s">
        <v>77</v>
      </c>
      <c r="E324" s="28" t="s">
        <v>459</v>
      </c>
      <c r="F324" s="28"/>
      <c r="G324" s="35">
        <f>G325</f>
        <v>8000</v>
      </c>
      <c r="H324" s="35">
        <f>H325</f>
        <v>0</v>
      </c>
      <c r="I324" s="35"/>
    </row>
    <row r="325" spans="1:9" ht="26.25" customHeight="1">
      <c r="A325" s="104">
        <v>319</v>
      </c>
      <c r="B325" s="5" t="s">
        <v>448</v>
      </c>
      <c r="C325" s="20" t="s">
        <v>8</v>
      </c>
      <c r="D325" s="20" t="s">
        <v>77</v>
      </c>
      <c r="E325" s="4" t="s">
        <v>460</v>
      </c>
      <c r="F325" s="6"/>
      <c r="G325" s="41">
        <f>G326</f>
        <v>8000</v>
      </c>
      <c r="H325" s="41">
        <f>H326</f>
        <v>0</v>
      </c>
      <c r="I325" s="41"/>
    </row>
    <row r="326" spans="1:9" ht="34.5" customHeight="1">
      <c r="A326" s="104">
        <v>320</v>
      </c>
      <c r="B326" s="5" t="s">
        <v>364</v>
      </c>
      <c r="C326" s="20" t="s">
        <v>8</v>
      </c>
      <c r="D326" s="20" t="s">
        <v>77</v>
      </c>
      <c r="E326" s="4" t="s">
        <v>460</v>
      </c>
      <c r="F326" s="6" t="s">
        <v>66</v>
      </c>
      <c r="G326" s="41">
        <f>G328</f>
        <v>8000</v>
      </c>
      <c r="H326" s="41">
        <f>H328</f>
        <v>0</v>
      </c>
      <c r="I326" s="41"/>
    </row>
    <row r="327" spans="1:9" ht="33" customHeight="1">
      <c r="A327" s="104">
        <v>321</v>
      </c>
      <c r="B327" s="5" t="s">
        <v>133</v>
      </c>
      <c r="C327" s="20" t="s">
        <v>8</v>
      </c>
      <c r="D327" s="20" t="s">
        <v>77</v>
      </c>
      <c r="E327" s="4" t="s">
        <v>460</v>
      </c>
      <c r="F327" s="6" t="s">
        <v>42</v>
      </c>
      <c r="G327" s="41">
        <f>G328</f>
        <v>8000</v>
      </c>
      <c r="H327" s="41">
        <f>H328</f>
        <v>0</v>
      </c>
      <c r="I327" s="41"/>
    </row>
    <row r="328" spans="1:9" ht="34.5" customHeight="1">
      <c r="A328" s="104">
        <v>322</v>
      </c>
      <c r="B328" s="5" t="s">
        <v>134</v>
      </c>
      <c r="C328" s="20" t="s">
        <v>8</v>
      </c>
      <c r="D328" s="20" t="s">
        <v>77</v>
      </c>
      <c r="E328" s="4" t="s">
        <v>460</v>
      </c>
      <c r="F328" s="6" t="s">
        <v>132</v>
      </c>
      <c r="G328" s="41">
        <v>8000</v>
      </c>
      <c r="H328" s="41">
        <v>0</v>
      </c>
      <c r="I328" s="41"/>
    </row>
    <row r="329" spans="1:9" ht="48" customHeight="1">
      <c r="A329" s="104">
        <v>323</v>
      </c>
      <c r="B329" s="24" t="s">
        <v>255</v>
      </c>
      <c r="C329" s="25" t="s">
        <v>8</v>
      </c>
      <c r="D329" s="25" t="s">
        <v>77</v>
      </c>
      <c r="E329" s="28" t="s">
        <v>256</v>
      </c>
      <c r="F329" s="28"/>
      <c r="G329" s="35">
        <f>G330</f>
        <v>251000</v>
      </c>
      <c r="H329" s="35">
        <f>H330</f>
        <v>0</v>
      </c>
      <c r="I329" s="35"/>
    </row>
    <row r="330" spans="1:9" ht="32.25" customHeight="1">
      <c r="A330" s="104">
        <v>324</v>
      </c>
      <c r="B330" s="3" t="s">
        <v>449</v>
      </c>
      <c r="C330" s="20" t="s">
        <v>8</v>
      </c>
      <c r="D330" s="20" t="s">
        <v>77</v>
      </c>
      <c r="E330" s="4" t="s">
        <v>319</v>
      </c>
      <c r="F330" s="4"/>
      <c r="G330" s="41">
        <f>G333</f>
        <v>251000</v>
      </c>
      <c r="H330" s="41">
        <f>H333</f>
        <v>0</v>
      </c>
      <c r="I330" s="41"/>
    </row>
    <row r="331" spans="1:9" ht="30">
      <c r="A331" s="104">
        <v>325</v>
      </c>
      <c r="B331" s="5" t="s">
        <v>364</v>
      </c>
      <c r="C331" s="20" t="s">
        <v>8</v>
      </c>
      <c r="D331" s="20" t="s">
        <v>77</v>
      </c>
      <c r="E331" s="4" t="s">
        <v>319</v>
      </c>
      <c r="F331" s="6" t="s">
        <v>66</v>
      </c>
      <c r="G331" s="41">
        <f>G333</f>
        <v>251000</v>
      </c>
      <c r="H331" s="41">
        <f>H333</f>
        <v>0</v>
      </c>
      <c r="I331" s="41"/>
    </row>
    <row r="332" spans="1:9" ht="30">
      <c r="A332" s="104">
        <v>326</v>
      </c>
      <c r="B332" s="5" t="s">
        <v>133</v>
      </c>
      <c r="C332" s="20" t="s">
        <v>8</v>
      </c>
      <c r="D332" s="20" t="s">
        <v>77</v>
      </c>
      <c r="E332" s="4" t="s">
        <v>319</v>
      </c>
      <c r="F332" s="6" t="s">
        <v>42</v>
      </c>
      <c r="G332" s="41">
        <f>G333</f>
        <v>251000</v>
      </c>
      <c r="H332" s="41">
        <f>H333</f>
        <v>0</v>
      </c>
      <c r="I332" s="41"/>
    </row>
    <row r="333" spans="1:9" ht="30">
      <c r="A333" s="104">
        <v>327</v>
      </c>
      <c r="B333" s="5" t="s">
        <v>134</v>
      </c>
      <c r="C333" s="20" t="s">
        <v>8</v>
      </c>
      <c r="D333" s="20" t="s">
        <v>77</v>
      </c>
      <c r="E333" s="4" t="s">
        <v>319</v>
      </c>
      <c r="F333" s="6" t="s">
        <v>132</v>
      </c>
      <c r="G333" s="41">
        <v>251000</v>
      </c>
      <c r="H333" s="41">
        <v>0</v>
      </c>
      <c r="I333" s="41"/>
    </row>
    <row r="334" spans="1:9" ht="15">
      <c r="A334" s="104">
        <v>328</v>
      </c>
      <c r="B334" s="1" t="s">
        <v>26</v>
      </c>
      <c r="C334" s="15" t="s">
        <v>8</v>
      </c>
      <c r="D334" s="16" t="s">
        <v>27</v>
      </c>
      <c r="E334" s="15" t="s">
        <v>10</v>
      </c>
      <c r="F334" s="2"/>
      <c r="G334" s="33">
        <f>G335+G352+G384+G405+G436</f>
        <v>79407500</v>
      </c>
      <c r="H334" s="33">
        <f>H335+H352+H384+H405+H436</f>
        <v>53338364.43999999</v>
      </c>
      <c r="I334" s="33">
        <f>H334*100/G334</f>
        <v>67.17043659603941</v>
      </c>
    </row>
    <row r="335" spans="1:9" ht="15">
      <c r="A335" s="104">
        <v>329</v>
      </c>
      <c r="B335" s="1" t="s">
        <v>28</v>
      </c>
      <c r="C335" s="15" t="s">
        <v>8</v>
      </c>
      <c r="D335" s="16" t="s">
        <v>29</v>
      </c>
      <c r="E335" s="15"/>
      <c r="F335" s="2"/>
      <c r="G335" s="33">
        <f aca="true" t="shared" si="30" ref="G335:H337">G336</f>
        <v>22576903</v>
      </c>
      <c r="H335" s="33">
        <f t="shared" si="30"/>
        <v>18512443</v>
      </c>
      <c r="I335" s="33">
        <f>H335*100/G335</f>
        <v>81.99726508104322</v>
      </c>
    </row>
    <row r="336" spans="1:9" ht="45">
      <c r="A336" s="104">
        <v>330</v>
      </c>
      <c r="B336" s="24" t="s">
        <v>162</v>
      </c>
      <c r="C336" s="25" t="s">
        <v>8</v>
      </c>
      <c r="D336" s="25" t="s">
        <v>29</v>
      </c>
      <c r="E336" s="25" t="s">
        <v>182</v>
      </c>
      <c r="F336" s="28"/>
      <c r="G336" s="35">
        <f t="shared" si="30"/>
        <v>22576903</v>
      </c>
      <c r="H336" s="35">
        <f t="shared" si="30"/>
        <v>18512443</v>
      </c>
      <c r="I336" s="35">
        <f>H336*100/G336</f>
        <v>81.99726508104322</v>
      </c>
    </row>
    <row r="337" spans="1:9" ht="32.25" customHeight="1">
      <c r="A337" s="104">
        <v>331</v>
      </c>
      <c r="B337" s="24" t="s">
        <v>257</v>
      </c>
      <c r="C337" s="25" t="s">
        <v>8</v>
      </c>
      <c r="D337" s="25" t="s">
        <v>29</v>
      </c>
      <c r="E337" s="25" t="s">
        <v>258</v>
      </c>
      <c r="F337" s="28"/>
      <c r="G337" s="35">
        <f t="shared" si="30"/>
        <v>22576903</v>
      </c>
      <c r="H337" s="35">
        <f t="shared" si="30"/>
        <v>18512443</v>
      </c>
      <c r="I337" s="35">
        <f>H337*100/G337</f>
        <v>81.99726508104322</v>
      </c>
    </row>
    <row r="338" spans="1:9" ht="105">
      <c r="A338" s="104">
        <v>332</v>
      </c>
      <c r="B338" s="24" t="s">
        <v>522</v>
      </c>
      <c r="C338" s="25" t="s">
        <v>8</v>
      </c>
      <c r="D338" s="25" t="s">
        <v>29</v>
      </c>
      <c r="E338" s="25" t="s">
        <v>259</v>
      </c>
      <c r="F338" s="28"/>
      <c r="G338" s="35">
        <f>G339+G343</f>
        <v>22576903</v>
      </c>
      <c r="H338" s="35">
        <f>H339+H343</f>
        <v>18512443</v>
      </c>
      <c r="I338" s="35">
        <f>H338*100/G338</f>
        <v>81.99726508104322</v>
      </c>
    </row>
    <row r="339" spans="1:9" ht="97.5" customHeight="1">
      <c r="A339" s="104">
        <v>333</v>
      </c>
      <c r="B339" s="5" t="s">
        <v>523</v>
      </c>
      <c r="C339" s="20" t="s">
        <v>8</v>
      </c>
      <c r="D339" s="20" t="s">
        <v>29</v>
      </c>
      <c r="E339" s="20" t="s">
        <v>261</v>
      </c>
      <c r="F339" s="4"/>
      <c r="G339" s="41">
        <f aca="true" t="shared" si="31" ref="G339:H341">G340</f>
        <v>9099903</v>
      </c>
      <c r="H339" s="41">
        <f t="shared" si="31"/>
        <v>8782043</v>
      </c>
      <c r="I339" s="41">
        <f>H339*100/G339</f>
        <v>96.50699573391057</v>
      </c>
    </row>
    <row r="340" spans="1:9" ht="45">
      <c r="A340" s="104">
        <v>334</v>
      </c>
      <c r="B340" s="5" t="s">
        <v>79</v>
      </c>
      <c r="C340" s="20" t="s">
        <v>8</v>
      </c>
      <c r="D340" s="20" t="s">
        <v>29</v>
      </c>
      <c r="E340" s="20" t="s">
        <v>261</v>
      </c>
      <c r="F340" s="4" t="s">
        <v>78</v>
      </c>
      <c r="G340" s="41">
        <f t="shared" si="31"/>
        <v>9099903</v>
      </c>
      <c r="H340" s="41">
        <f t="shared" si="31"/>
        <v>8782043</v>
      </c>
      <c r="I340" s="41">
        <f aca="true" t="shared" si="32" ref="I340:I347">H340*100/G340</f>
        <v>96.50699573391057</v>
      </c>
    </row>
    <row r="341" spans="1:9" ht="15">
      <c r="A341" s="104">
        <v>335</v>
      </c>
      <c r="B341" s="5" t="s">
        <v>117</v>
      </c>
      <c r="C341" s="20" t="s">
        <v>8</v>
      </c>
      <c r="D341" s="20" t="s">
        <v>29</v>
      </c>
      <c r="E341" s="20" t="s">
        <v>261</v>
      </c>
      <c r="F341" s="4" t="s">
        <v>116</v>
      </c>
      <c r="G341" s="41">
        <f t="shared" si="31"/>
        <v>9099903</v>
      </c>
      <c r="H341" s="41">
        <f t="shared" si="31"/>
        <v>8782043</v>
      </c>
      <c r="I341" s="41">
        <f t="shared" si="32"/>
        <v>96.50699573391057</v>
      </c>
    </row>
    <row r="342" spans="1:9" ht="60">
      <c r="A342" s="104">
        <v>336</v>
      </c>
      <c r="B342" s="5" t="s">
        <v>142</v>
      </c>
      <c r="C342" s="20" t="s">
        <v>8</v>
      </c>
      <c r="D342" s="20" t="s">
        <v>29</v>
      </c>
      <c r="E342" s="20" t="s">
        <v>261</v>
      </c>
      <c r="F342" s="4" t="s">
        <v>141</v>
      </c>
      <c r="G342" s="41">
        <v>9099903</v>
      </c>
      <c r="H342" s="41">
        <v>8782043</v>
      </c>
      <c r="I342" s="41">
        <f t="shared" si="32"/>
        <v>96.50699573391057</v>
      </c>
    </row>
    <row r="343" spans="1:9" ht="84.75" customHeight="1">
      <c r="A343" s="104">
        <v>337</v>
      </c>
      <c r="B343" s="5" t="s">
        <v>30</v>
      </c>
      <c r="C343" s="17" t="s">
        <v>8</v>
      </c>
      <c r="D343" s="43" t="s">
        <v>29</v>
      </c>
      <c r="E343" s="17" t="s">
        <v>260</v>
      </c>
      <c r="F343" s="17"/>
      <c r="G343" s="7">
        <f>G344+G348</f>
        <v>13477000</v>
      </c>
      <c r="H343" s="7">
        <f>H344+H348</f>
        <v>9730400</v>
      </c>
      <c r="I343" s="41">
        <f t="shared" si="32"/>
        <v>72.20004452029383</v>
      </c>
    </row>
    <row r="344" spans="1:9" ht="116.25" customHeight="1">
      <c r="A344" s="104">
        <v>338</v>
      </c>
      <c r="B344" s="5" t="s">
        <v>390</v>
      </c>
      <c r="C344" s="17" t="s">
        <v>8</v>
      </c>
      <c r="D344" s="17" t="s">
        <v>29</v>
      </c>
      <c r="E344" s="17" t="s">
        <v>387</v>
      </c>
      <c r="F344" s="17"/>
      <c r="G344" s="7">
        <f>G345</f>
        <v>13238000</v>
      </c>
      <c r="H344" s="7">
        <f>H345</f>
        <v>9551000</v>
      </c>
      <c r="I344" s="41">
        <f>H344*100/G344</f>
        <v>72.14836077957395</v>
      </c>
    </row>
    <row r="345" spans="1:9" ht="45">
      <c r="A345" s="104">
        <v>339</v>
      </c>
      <c r="B345" s="5" t="s">
        <v>79</v>
      </c>
      <c r="C345" s="17" t="s">
        <v>8</v>
      </c>
      <c r="D345" s="17" t="s">
        <v>29</v>
      </c>
      <c r="E345" s="17" t="s">
        <v>387</v>
      </c>
      <c r="F345" s="17" t="s">
        <v>78</v>
      </c>
      <c r="G345" s="7">
        <f>G347</f>
        <v>13238000</v>
      </c>
      <c r="H345" s="7">
        <f>H347</f>
        <v>9551000</v>
      </c>
      <c r="I345" s="41">
        <f t="shared" si="32"/>
        <v>72.14836077957395</v>
      </c>
    </row>
    <row r="346" spans="1:9" ht="15">
      <c r="A346" s="104">
        <v>340</v>
      </c>
      <c r="B346" s="5" t="s">
        <v>117</v>
      </c>
      <c r="C346" s="17" t="s">
        <v>8</v>
      </c>
      <c r="D346" s="17" t="s">
        <v>29</v>
      </c>
      <c r="E346" s="17" t="s">
        <v>387</v>
      </c>
      <c r="F346" s="17" t="s">
        <v>116</v>
      </c>
      <c r="G346" s="7">
        <f>G347</f>
        <v>13238000</v>
      </c>
      <c r="H346" s="7">
        <f>H347</f>
        <v>9551000</v>
      </c>
      <c r="I346" s="41">
        <f t="shared" si="32"/>
        <v>72.14836077957395</v>
      </c>
    </row>
    <row r="347" spans="1:9" ht="60">
      <c r="A347" s="104">
        <v>341</v>
      </c>
      <c r="B347" s="5" t="s">
        <v>142</v>
      </c>
      <c r="C347" s="17" t="s">
        <v>8</v>
      </c>
      <c r="D347" s="17" t="s">
        <v>29</v>
      </c>
      <c r="E347" s="17" t="s">
        <v>387</v>
      </c>
      <c r="F347" s="17" t="s">
        <v>141</v>
      </c>
      <c r="G347" s="7">
        <v>13238000</v>
      </c>
      <c r="H347" s="7">
        <v>9551000</v>
      </c>
      <c r="I347" s="41">
        <f t="shared" si="32"/>
        <v>72.14836077957395</v>
      </c>
    </row>
    <row r="348" spans="1:9" ht="120">
      <c r="A348" s="104">
        <v>342</v>
      </c>
      <c r="B348" s="5" t="s">
        <v>389</v>
      </c>
      <c r="C348" s="17" t="s">
        <v>8</v>
      </c>
      <c r="D348" s="17" t="s">
        <v>29</v>
      </c>
      <c r="E348" s="17" t="s">
        <v>388</v>
      </c>
      <c r="F348" s="17"/>
      <c r="G348" s="7">
        <f>G349</f>
        <v>239000</v>
      </c>
      <c r="H348" s="7">
        <f>H349</f>
        <v>179400</v>
      </c>
      <c r="I348" s="7">
        <f>H348*100/G348</f>
        <v>75.06276150627615</v>
      </c>
    </row>
    <row r="349" spans="1:9" ht="45">
      <c r="A349" s="104">
        <v>343</v>
      </c>
      <c r="B349" s="5" t="s">
        <v>79</v>
      </c>
      <c r="C349" s="17" t="s">
        <v>8</v>
      </c>
      <c r="D349" s="17" t="s">
        <v>29</v>
      </c>
      <c r="E349" s="17" t="s">
        <v>388</v>
      </c>
      <c r="F349" s="17" t="s">
        <v>78</v>
      </c>
      <c r="G349" s="7">
        <f>G351</f>
        <v>239000</v>
      </c>
      <c r="H349" s="7">
        <f>H351</f>
        <v>179400</v>
      </c>
      <c r="I349" s="7">
        <f>H349*100/G349</f>
        <v>75.06276150627615</v>
      </c>
    </row>
    <row r="350" spans="1:9" ht="15">
      <c r="A350" s="104">
        <v>344</v>
      </c>
      <c r="B350" s="5" t="s">
        <v>117</v>
      </c>
      <c r="C350" s="17" t="s">
        <v>8</v>
      </c>
      <c r="D350" s="17" t="s">
        <v>29</v>
      </c>
      <c r="E350" s="17" t="s">
        <v>388</v>
      </c>
      <c r="F350" s="17" t="s">
        <v>116</v>
      </c>
      <c r="G350" s="7">
        <f>G351</f>
        <v>239000</v>
      </c>
      <c r="H350" s="7">
        <f>H351</f>
        <v>179400</v>
      </c>
      <c r="I350" s="7">
        <f>H350*100/G350</f>
        <v>75.06276150627615</v>
      </c>
    </row>
    <row r="351" spans="1:9" ht="60">
      <c r="A351" s="104">
        <v>345</v>
      </c>
      <c r="B351" s="5" t="s">
        <v>142</v>
      </c>
      <c r="C351" s="17" t="s">
        <v>8</v>
      </c>
      <c r="D351" s="17" t="s">
        <v>29</v>
      </c>
      <c r="E351" s="17" t="s">
        <v>388</v>
      </c>
      <c r="F351" s="17" t="s">
        <v>141</v>
      </c>
      <c r="G351" s="7">
        <v>239000</v>
      </c>
      <c r="H351" s="7">
        <v>179400</v>
      </c>
      <c r="I351" s="7">
        <f>H351*100/G351</f>
        <v>75.06276150627615</v>
      </c>
    </row>
    <row r="352" spans="1:9" ht="15">
      <c r="A352" s="104">
        <v>346</v>
      </c>
      <c r="B352" s="1" t="s">
        <v>7</v>
      </c>
      <c r="C352" s="2" t="s">
        <v>8</v>
      </c>
      <c r="D352" s="49" t="s">
        <v>9</v>
      </c>
      <c r="E352" s="2" t="s">
        <v>10</v>
      </c>
      <c r="F352" s="2"/>
      <c r="G352" s="33">
        <f>G353</f>
        <v>43135994</v>
      </c>
      <c r="H352" s="33">
        <f>H353</f>
        <v>27867049.319999997</v>
      </c>
      <c r="I352" s="33">
        <f>H352*100/G352</f>
        <v>64.60277539912491</v>
      </c>
    </row>
    <row r="353" spans="1:9" ht="45">
      <c r="A353" s="104">
        <v>347</v>
      </c>
      <c r="B353" s="24" t="s">
        <v>162</v>
      </c>
      <c r="C353" s="28" t="s">
        <v>8</v>
      </c>
      <c r="D353" s="28" t="s">
        <v>9</v>
      </c>
      <c r="E353" s="28" t="s">
        <v>182</v>
      </c>
      <c r="F353" s="28"/>
      <c r="G353" s="35">
        <f>G354</f>
        <v>43135994</v>
      </c>
      <c r="H353" s="35">
        <f>H354</f>
        <v>27867049.319999997</v>
      </c>
      <c r="I353" s="35">
        <f>H353*100/G353</f>
        <v>64.60277539912491</v>
      </c>
    </row>
    <row r="354" spans="1:9" ht="37.5" customHeight="1">
      <c r="A354" s="104">
        <v>348</v>
      </c>
      <c r="B354" s="24" t="s">
        <v>262</v>
      </c>
      <c r="C354" s="28" t="s">
        <v>8</v>
      </c>
      <c r="D354" s="28" t="s">
        <v>9</v>
      </c>
      <c r="E354" s="28" t="s">
        <v>288</v>
      </c>
      <c r="F354" s="28"/>
      <c r="G354" s="35">
        <f>G355+G379</f>
        <v>43135994</v>
      </c>
      <c r="H354" s="35">
        <f>H355+H379</f>
        <v>27867049.319999997</v>
      </c>
      <c r="I354" s="35">
        <f>H354*100/G354</f>
        <v>64.60277539912491</v>
      </c>
    </row>
    <row r="355" spans="1:9" ht="123.75" customHeight="1">
      <c r="A355" s="104">
        <v>349</v>
      </c>
      <c r="B355" s="24" t="s">
        <v>263</v>
      </c>
      <c r="C355" s="28" t="s">
        <v>8</v>
      </c>
      <c r="D355" s="28" t="s">
        <v>9</v>
      </c>
      <c r="E355" s="28" t="s">
        <v>289</v>
      </c>
      <c r="F355" s="28"/>
      <c r="G355" s="35">
        <f>G356+G369</f>
        <v>40570994</v>
      </c>
      <c r="H355" s="35">
        <f>H356+H369</f>
        <v>26674395.369999997</v>
      </c>
      <c r="I355" s="35">
        <f>H355*100/G355</f>
        <v>65.74745338997609</v>
      </c>
    </row>
    <row r="356" spans="1:9" ht="59.25" customHeight="1">
      <c r="A356" s="104">
        <v>350</v>
      </c>
      <c r="B356" s="8" t="s">
        <v>118</v>
      </c>
      <c r="C356" s="6" t="s">
        <v>8</v>
      </c>
      <c r="D356" s="6" t="s">
        <v>9</v>
      </c>
      <c r="E356" s="6" t="s">
        <v>290</v>
      </c>
      <c r="F356" s="6"/>
      <c r="G356" s="7">
        <f>G357+G362+G365</f>
        <v>13939994</v>
      </c>
      <c r="H356" s="7">
        <f>H357+H362+H365</f>
        <v>9576542.919999998</v>
      </c>
      <c r="I356" s="7">
        <f>H356*100/G356</f>
        <v>68.69832885150451</v>
      </c>
    </row>
    <row r="357" spans="1:9" ht="50.25" customHeight="1">
      <c r="A357" s="104">
        <v>351</v>
      </c>
      <c r="B357" s="5" t="s">
        <v>125</v>
      </c>
      <c r="C357" s="6" t="s">
        <v>8</v>
      </c>
      <c r="D357" s="6" t="s">
        <v>9</v>
      </c>
      <c r="E357" s="6" t="s">
        <v>290</v>
      </c>
      <c r="F357" s="6" t="s">
        <v>67</v>
      </c>
      <c r="G357" s="7">
        <f>G358</f>
        <v>8818420</v>
      </c>
      <c r="H357" s="7">
        <f>H358</f>
        <v>5895274.88</v>
      </c>
      <c r="I357" s="7">
        <f>H357*100/G357</f>
        <v>66.85182697127149</v>
      </c>
    </row>
    <row r="358" spans="1:9" ht="30">
      <c r="A358" s="104">
        <v>352</v>
      </c>
      <c r="B358" s="5" t="s">
        <v>41</v>
      </c>
      <c r="C358" s="6" t="s">
        <v>8</v>
      </c>
      <c r="D358" s="6" t="s">
        <v>9</v>
      </c>
      <c r="E358" s="6" t="s">
        <v>290</v>
      </c>
      <c r="F358" s="6" t="s">
        <v>40</v>
      </c>
      <c r="G358" s="7">
        <f>G359+G360+G361</f>
        <v>8818420</v>
      </c>
      <c r="H358" s="7">
        <f>H359+H360+H361</f>
        <v>5895274.88</v>
      </c>
      <c r="I358" s="7">
        <f>H358*100/G358</f>
        <v>66.85182697127149</v>
      </c>
    </row>
    <row r="359" spans="1:9" ht="24.75" customHeight="1">
      <c r="A359" s="104">
        <v>353</v>
      </c>
      <c r="B359" s="5" t="s">
        <v>400</v>
      </c>
      <c r="C359" s="6" t="s">
        <v>8</v>
      </c>
      <c r="D359" s="6" t="s">
        <v>9</v>
      </c>
      <c r="E359" s="6" t="s">
        <v>290</v>
      </c>
      <c r="F359" s="6" t="s">
        <v>135</v>
      </c>
      <c r="G359" s="7">
        <v>6706850</v>
      </c>
      <c r="H359" s="7">
        <v>4532493.12</v>
      </c>
      <c r="I359" s="7">
        <f>H359*100/G359</f>
        <v>67.58005800040257</v>
      </c>
    </row>
    <row r="360" spans="1:9" ht="30">
      <c r="A360" s="104">
        <v>354</v>
      </c>
      <c r="B360" s="5" t="s">
        <v>401</v>
      </c>
      <c r="C360" s="6" t="s">
        <v>8</v>
      </c>
      <c r="D360" s="6" t="s">
        <v>9</v>
      </c>
      <c r="E360" s="6" t="s">
        <v>290</v>
      </c>
      <c r="F360" s="6" t="s">
        <v>146</v>
      </c>
      <c r="G360" s="7">
        <v>85600</v>
      </c>
      <c r="H360" s="7">
        <v>72653.5</v>
      </c>
      <c r="I360" s="7">
        <f>H360*100/G360</f>
        <v>84.87558411214954</v>
      </c>
    </row>
    <row r="361" spans="1:9" ht="60">
      <c r="A361" s="104">
        <v>355</v>
      </c>
      <c r="B361" s="5" t="s">
        <v>403</v>
      </c>
      <c r="C361" s="6" t="s">
        <v>8</v>
      </c>
      <c r="D361" s="6" t="s">
        <v>9</v>
      </c>
      <c r="E361" s="6" t="s">
        <v>290</v>
      </c>
      <c r="F361" s="6" t="s">
        <v>328</v>
      </c>
      <c r="G361" s="7">
        <v>2025970</v>
      </c>
      <c r="H361" s="7">
        <v>1290128.26</v>
      </c>
      <c r="I361" s="7">
        <f>H361*100/G361</f>
        <v>63.67953424779242</v>
      </c>
    </row>
    <row r="362" spans="1:9" ht="30.75" customHeight="1">
      <c r="A362" s="104">
        <v>356</v>
      </c>
      <c r="B362" s="5" t="s">
        <v>364</v>
      </c>
      <c r="C362" s="6" t="s">
        <v>8</v>
      </c>
      <c r="D362" s="6" t="s">
        <v>9</v>
      </c>
      <c r="E362" s="6" t="s">
        <v>290</v>
      </c>
      <c r="F362" s="6" t="s">
        <v>66</v>
      </c>
      <c r="G362" s="7">
        <f>G363</f>
        <v>4990574</v>
      </c>
      <c r="H362" s="7">
        <f>H363</f>
        <v>3554102.34</v>
      </c>
      <c r="I362" s="7">
        <f>H362*100/G362</f>
        <v>71.21630377587829</v>
      </c>
    </row>
    <row r="363" spans="1:9" ht="30">
      <c r="A363" s="104">
        <v>357</v>
      </c>
      <c r="B363" s="5" t="s">
        <v>133</v>
      </c>
      <c r="C363" s="6" t="s">
        <v>8</v>
      </c>
      <c r="D363" s="6" t="s">
        <v>9</v>
      </c>
      <c r="E363" s="6" t="s">
        <v>290</v>
      </c>
      <c r="F363" s="6" t="s">
        <v>42</v>
      </c>
      <c r="G363" s="7">
        <f>G364</f>
        <v>4990574</v>
      </c>
      <c r="H363" s="7">
        <f>H364</f>
        <v>3554102.34</v>
      </c>
      <c r="I363" s="7">
        <f aca="true" t="shared" si="33" ref="I363:I374">H363*100/G363</f>
        <v>71.21630377587829</v>
      </c>
    </row>
    <row r="364" spans="1:9" ht="30">
      <c r="A364" s="104">
        <v>358</v>
      </c>
      <c r="B364" s="5" t="s">
        <v>134</v>
      </c>
      <c r="C364" s="6" t="s">
        <v>8</v>
      </c>
      <c r="D364" s="6" t="s">
        <v>9</v>
      </c>
      <c r="E364" s="6" t="s">
        <v>290</v>
      </c>
      <c r="F364" s="6" t="s">
        <v>132</v>
      </c>
      <c r="G364" s="7">
        <v>4990574</v>
      </c>
      <c r="H364" s="7">
        <v>3554102.34</v>
      </c>
      <c r="I364" s="7">
        <f t="shared" si="33"/>
        <v>71.21630377587829</v>
      </c>
    </row>
    <row r="365" spans="1:9" ht="15">
      <c r="A365" s="104">
        <v>359</v>
      </c>
      <c r="B365" s="5" t="s">
        <v>148</v>
      </c>
      <c r="C365" s="6" t="s">
        <v>8</v>
      </c>
      <c r="D365" s="6" t="s">
        <v>9</v>
      </c>
      <c r="E365" s="6" t="s">
        <v>290</v>
      </c>
      <c r="F365" s="4"/>
      <c r="G365" s="7">
        <f>G366</f>
        <v>131000</v>
      </c>
      <c r="H365" s="7">
        <f>H366</f>
        <v>127165.7</v>
      </c>
      <c r="I365" s="7">
        <f t="shared" si="33"/>
        <v>97.0730534351145</v>
      </c>
    </row>
    <row r="366" spans="1:9" ht="15">
      <c r="A366" s="104">
        <v>360</v>
      </c>
      <c r="B366" s="5" t="s">
        <v>150</v>
      </c>
      <c r="C366" s="6" t="s">
        <v>8</v>
      </c>
      <c r="D366" s="6" t="s">
        <v>9</v>
      </c>
      <c r="E366" s="6" t="s">
        <v>290</v>
      </c>
      <c r="F366" s="4" t="s">
        <v>149</v>
      </c>
      <c r="G366" s="7">
        <f>G367+G368</f>
        <v>131000</v>
      </c>
      <c r="H366" s="7">
        <f>H367+H368</f>
        <v>127165.7</v>
      </c>
      <c r="I366" s="7">
        <f t="shared" si="33"/>
        <v>97.0730534351145</v>
      </c>
    </row>
    <row r="367" spans="1:9" ht="30">
      <c r="A367" s="104">
        <v>361</v>
      </c>
      <c r="B367" s="5" t="s">
        <v>152</v>
      </c>
      <c r="C367" s="6" t="s">
        <v>8</v>
      </c>
      <c r="D367" s="6" t="s">
        <v>9</v>
      </c>
      <c r="E367" s="6" t="s">
        <v>290</v>
      </c>
      <c r="F367" s="4" t="s">
        <v>151</v>
      </c>
      <c r="G367" s="7">
        <v>124100</v>
      </c>
      <c r="H367" s="7">
        <v>120602</v>
      </c>
      <c r="I367" s="7">
        <f t="shared" si="33"/>
        <v>97.18130539887187</v>
      </c>
    </row>
    <row r="368" spans="1:9" ht="15">
      <c r="A368" s="104">
        <v>362</v>
      </c>
      <c r="B368" s="5" t="s">
        <v>558</v>
      </c>
      <c r="C368" s="6" t="s">
        <v>8</v>
      </c>
      <c r="D368" s="6" t="s">
        <v>9</v>
      </c>
      <c r="E368" s="6" t="s">
        <v>290</v>
      </c>
      <c r="F368" s="4" t="s">
        <v>559</v>
      </c>
      <c r="G368" s="7">
        <v>6900</v>
      </c>
      <c r="H368" s="7">
        <v>6563.7</v>
      </c>
      <c r="I368" s="7">
        <f t="shared" si="33"/>
        <v>95.12608695652175</v>
      </c>
    </row>
    <row r="369" spans="1:9" ht="127.5" customHeight="1">
      <c r="A369" s="104">
        <v>363</v>
      </c>
      <c r="B369" s="36" t="s">
        <v>11</v>
      </c>
      <c r="C369" s="6" t="s">
        <v>8</v>
      </c>
      <c r="D369" s="6" t="s">
        <v>9</v>
      </c>
      <c r="E369" s="37" t="s">
        <v>291</v>
      </c>
      <c r="F369" s="6"/>
      <c r="G369" s="7">
        <f>G371+G376</f>
        <v>26631000</v>
      </c>
      <c r="H369" s="7">
        <f>H371+H376</f>
        <v>17097852.45</v>
      </c>
      <c r="I369" s="7">
        <f t="shared" si="33"/>
        <v>64.20281795651684</v>
      </c>
    </row>
    <row r="370" spans="1:9" ht="160.5" customHeight="1">
      <c r="A370" s="104">
        <v>364</v>
      </c>
      <c r="B370" s="5" t="s">
        <v>393</v>
      </c>
      <c r="C370" s="6" t="s">
        <v>8</v>
      </c>
      <c r="D370" s="6" t="s">
        <v>9</v>
      </c>
      <c r="E370" s="37" t="s">
        <v>391</v>
      </c>
      <c r="F370" s="6"/>
      <c r="G370" s="7">
        <f>G371</f>
        <v>25646000</v>
      </c>
      <c r="H370" s="7">
        <f>H371</f>
        <v>16372834.08</v>
      </c>
      <c r="I370" s="7">
        <f t="shared" si="33"/>
        <v>63.841667628480074</v>
      </c>
    </row>
    <row r="371" spans="1:9" ht="45.75" customHeight="1">
      <c r="A371" s="104">
        <v>365</v>
      </c>
      <c r="B371" s="5" t="s">
        <v>125</v>
      </c>
      <c r="C371" s="6" t="s">
        <v>8</v>
      </c>
      <c r="D371" s="6" t="s">
        <v>9</v>
      </c>
      <c r="E371" s="37" t="s">
        <v>391</v>
      </c>
      <c r="F371" s="6" t="s">
        <v>67</v>
      </c>
      <c r="G371" s="7">
        <f>G372</f>
        <v>25646000</v>
      </c>
      <c r="H371" s="7">
        <f>H372</f>
        <v>16372834.08</v>
      </c>
      <c r="I371" s="7">
        <f>H371*100/G371</f>
        <v>63.841667628480074</v>
      </c>
    </row>
    <row r="372" spans="1:9" ht="30">
      <c r="A372" s="104">
        <v>366</v>
      </c>
      <c r="B372" s="5" t="s">
        <v>41</v>
      </c>
      <c r="C372" s="6" t="s">
        <v>8</v>
      </c>
      <c r="D372" s="6" t="s">
        <v>9</v>
      </c>
      <c r="E372" s="37" t="s">
        <v>391</v>
      </c>
      <c r="F372" s="6" t="s">
        <v>40</v>
      </c>
      <c r="G372" s="7">
        <f>G373+G374</f>
        <v>25646000</v>
      </c>
      <c r="H372" s="7">
        <f>H373+H374</f>
        <v>16372834.08</v>
      </c>
      <c r="I372" s="7">
        <f t="shared" si="33"/>
        <v>63.841667628480074</v>
      </c>
    </row>
    <row r="373" spans="1:9" ht="22.5" customHeight="1">
      <c r="A373" s="104">
        <v>367</v>
      </c>
      <c r="B373" s="5" t="s">
        <v>400</v>
      </c>
      <c r="C373" s="6" t="s">
        <v>8</v>
      </c>
      <c r="D373" s="6" t="s">
        <v>9</v>
      </c>
      <c r="E373" s="37" t="s">
        <v>391</v>
      </c>
      <c r="F373" s="6" t="s">
        <v>135</v>
      </c>
      <c r="G373" s="7">
        <v>19711015</v>
      </c>
      <c r="H373" s="7">
        <v>12711542.23</v>
      </c>
      <c r="I373" s="7">
        <f t="shared" si="33"/>
        <v>64.48953658652282</v>
      </c>
    </row>
    <row r="374" spans="1:9" ht="64.5" customHeight="1">
      <c r="A374" s="104">
        <v>368</v>
      </c>
      <c r="B374" s="5" t="s">
        <v>402</v>
      </c>
      <c r="C374" s="6" t="s">
        <v>8</v>
      </c>
      <c r="D374" s="6" t="s">
        <v>9</v>
      </c>
      <c r="E374" s="37" t="s">
        <v>391</v>
      </c>
      <c r="F374" s="6" t="s">
        <v>328</v>
      </c>
      <c r="G374" s="7">
        <v>5934985</v>
      </c>
      <c r="H374" s="7">
        <v>3661291.85</v>
      </c>
      <c r="I374" s="7">
        <f t="shared" si="33"/>
        <v>61.68999331927545</v>
      </c>
    </row>
    <row r="375" spans="1:9" ht="170.25" customHeight="1">
      <c r="A375" s="104">
        <v>369</v>
      </c>
      <c r="B375" s="5" t="s">
        <v>120</v>
      </c>
      <c r="C375" s="6" t="s">
        <v>8</v>
      </c>
      <c r="D375" s="6" t="s">
        <v>9</v>
      </c>
      <c r="E375" s="37" t="s">
        <v>392</v>
      </c>
      <c r="F375" s="6"/>
      <c r="G375" s="7">
        <f aca="true" t="shared" si="34" ref="G375:H377">G376</f>
        <v>985000</v>
      </c>
      <c r="H375" s="7">
        <f t="shared" si="34"/>
        <v>725018.37</v>
      </c>
      <c r="I375" s="7">
        <f>H375*100/G375</f>
        <v>73.60592588832488</v>
      </c>
    </row>
    <row r="376" spans="1:9" ht="30">
      <c r="A376" s="104">
        <v>370</v>
      </c>
      <c r="B376" s="5" t="s">
        <v>364</v>
      </c>
      <c r="C376" s="6" t="s">
        <v>8</v>
      </c>
      <c r="D376" s="6" t="s">
        <v>9</v>
      </c>
      <c r="E376" s="37" t="s">
        <v>392</v>
      </c>
      <c r="F376" s="6" t="s">
        <v>66</v>
      </c>
      <c r="G376" s="7">
        <f t="shared" si="34"/>
        <v>985000</v>
      </c>
      <c r="H376" s="7">
        <f t="shared" si="34"/>
        <v>725018.37</v>
      </c>
      <c r="I376" s="7">
        <f>H376*100/G376</f>
        <v>73.60592588832488</v>
      </c>
    </row>
    <row r="377" spans="1:9" ht="30">
      <c r="A377" s="104">
        <v>371</v>
      </c>
      <c r="B377" s="5" t="s">
        <v>133</v>
      </c>
      <c r="C377" s="6" t="s">
        <v>8</v>
      </c>
      <c r="D377" s="6" t="s">
        <v>9</v>
      </c>
      <c r="E377" s="37" t="s">
        <v>392</v>
      </c>
      <c r="F377" s="6" t="s">
        <v>42</v>
      </c>
      <c r="G377" s="7">
        <f t="shared" si="34"/>
        <v>985000</v>
      </c>
      <c r="H377" s="7">
        <f t="shared" si="34"/>
        <v>725018.37</v>
      </c>
      <c r="I377" s="7">
        <f>H377*100/G377</f>
        <v>73.60592588832488</v>
      </c>
    </row>
    <row r="378" spans="1:9" ht="30">
      <c r="A378" s="104">
        <v>372</v>
      </c>
      <c r="B378" s="5" t="s">
        <v>134</v>
      </c>
      <c r="C378" s="6" t="s">
        <v>8</v>
      </c>
      <c r="D378" s="6" t="s">
        <v>9</v>
      </c>
      <c r="E378" s="37" t="s">
        <v>392</v>
      </c>
      <c r="F378" s="6" t="s">
        <v>132</v>
      </c>
      <c r="G378" s="7">
        <v>985000</v>
      </c>
      <c r="H378" s="7">
        <v>725018.37</v>
      </c>
      <c r="I378" s="7">
        <f>H378*100/G378</f>
        <v>73.60592588832488</v>
      </c>
    </row>
    <row r="379" spans="1:9" ht="62.25" customHeight="1">
      <c r="A379" s="104">
        <v>373</v>
      </c>
      <c r="B379" s="24" t="s">
        <v>264</v>
      </c>
      <c r="C379" s="28" t="s">
        <v>8</v>
      </c>
      <c r="D379" s="28" t="s">
        <v>9</v>
      </c>
      <c r="E379" s="28" t="s">
        <v>292</v>
      </c>
      <c r="F379" s="28"/>
      <c r="G379" s="35">
        <f aca="true" t="shared" si="35" ref="G379:H382">G380</f>
        <v>2565000</v>
      </c>
      <c r="H379" s="35">
        <f t="shared" si="35"/>
        <v>1192653.95</v>
      </c>
      <c r="I379" s="35">
        <f>H379*100/G379</f>
        <v>46.49723001949318</v>
      </c>
    </row>
    <row r="380" spans="1:9" ht="36" customHeight="1">
      <c r="A380" s="104">
        <v>374</v>
      </c>
      <c r="B380" s="36" t="s">
        <v>144</v>
      </c>
      <c r="C380" s="6" t="s">
        <v>8</v>
      </c>
      <c r="D380" s="6" t="s">
        <v>9</v>
      </c>
      <c r="E380" s="37" t="s">
        <v>293</v>
      </c>
      <c r="F380" s="6"/>
      <c r="G380" s="7">
        <f t="shared" si="35"/>
        <v>2565000</v>
      </c>
      <c r="H380" s="7">
        <f t="shared" si="35"/>
        <v>1192653.95</v>
      </c>
      <c r="I380" s="7">
        <f>H380*100/G380</f>
        <v>46.49723001949318</v>
      </c>
    </row>
    <row r="381" spans="1:9" ht="30">
      <c r="A381" s="104">
        <v>375</v>
      </c>
      <c r="B381" s="5" t="s">
        <v>364</v>
      </c>
      <c r="C381" s="6" t="s">
        <v>8</v>
      </c>
      <c r="D381" s="6" t="s">
        <v>9</v>
      </c>
      <c r="E381" s="37" t="s">
        <v>293</v>
      </c>
      <c r="F381" s="6" t="s">
        <v>66</v>
      </c>
      <c r="G381" s="7">
        <f t="shared" si="35"/>
        <v>2565000</v>
      </c>
      <c r="H381" s="7">
        <f t="shared" si="35"/>
        <v>1192653.95</v>
      </c>
      <c r="I381" s="7">
        <f>H381*100/G381</f>
        <v>46.49723001949318</v>
      </c>
    </row>
    <row r="382" spans="1:9" ht="30">
      <c r="A382" s="104">
        <v>376</v>
      </c>
      <c r="B382" s="5" t="s">
        <v>133</v>
      </c>
      <c r="C382" s="6" t="s">
        <v>8</v>
      </c>
      <c r="D382" s="50" t="s">
        <v>9</v>
      </c>
      <c r="E382" s="37" t="s">
        <v>293</v>
      </c>
      <c r="F382" s="6" t="s">
        <v>42</v>
      </c>
      <c r="G382" s="7">
        <f t="shared" si="35"/>
        <v>2565000</v>
      </c>
      <c r="H382" s="7">
        <f t="shared" si="35"/>
        <v>1192653.95</v>
      </c>
      <c r="I382" s="7">
        <f>H382*100/G382</f>
        <v>46.49723001949318</v>
      </c>
    </row>
    <row r="383" spans="1:9" ht="30">
      <c r="A383" s="104">
        <v>377</v>
      </c>
      <c r="B383" s="5" t="s">
        <v>134</v>
      </c>
      <c r="C383" s="6" t="s">
        <v>8</v>
      </c>
      <c r="D383" s="50" t="s">
        <v>9</v>
      </c>
      <c r="E383" s="37" t="s">
        <v>293</v>
      </c>
      <c r="F383" s="6" t="s">
        <v>132</v>
      </c>
      <c r="G383" s="7">
        <v>2565000</v>
      </c>
      <c r="H383" s="7">
        <v>1192653.95</v>
      </c>
      <c r="I383" s="7">
        <f>H383*100/G383</f>
        <v>46.49723001949318</v>
      </c>
    </row>
    <row r="384" spans="1:9" ht="15">
      <c r="A384" s="104">
        <v>378</v>
      </c>
      <c r="B384" s="1" t="s">
        <v>503</v>
      </c>
      <c r="C384" s="2" t="s">
        <v>8</v>
      </c>
      <c r="D384" s="2" t="s">
        <v>502</v>
      </c>
      <c r="E384" s="2" t="s">
        <v>10</v>
      </c>
      <c r="F384" s="2"/>
      <c r="G384" s="33">
        <f>G385</f>
        <v>6641559</v>
      </c>
      <c r="H384" s="33">
        <f>H385</f>
        <v>2870331.4799999995</v>
      </c>
      <c r="I384" s="33">
        <f>H384*100/G384</f>
        <v>43.21773667899358</v>
      </c>
    </row>
    <row r="385" spans="1:9" ht="45">
      <c r="A385" s="104">
        <v>379</v>
      </c>
      <c r="B385" s="24" t="s">
        <v>162</v>
      </c>
      <c r="C385" s="28" t="s">
        <v>8</v>
      </c>
      <c r="D385" s="28" t="s">
        <v>502</v>
      </c>
      <c r="E385" s="28" t="s">
        <v>182</v>
      </c>
      <c r="F385" s="28"/>
      <c r="G385" s="35">
        <f>G386</f>
        <v>6641559</v>
      </c>
      <c r="H385" s="35">
        <f>H386</f>
        <v>2870331.4799999995</v>
      </c>
      <c r="I385" s="35">
        <f>H385*100/G385</f>
        <v>43.21773667899358</v>
      </c>
    </row>
    <row r="386" spans="1:9" ht="45">
      <c r="A386" s="104">
        <v>380</v>
      </c>
      <c r="B386" s="24" t="s">
        <v>265</v>
      </c>
      <c r="C386" s="28" t="s">
        <v>8</v>
      </c>
      <c r="D386" s="28" t="s">
        <v>502</v>
      </c>
      <c r="E386" s="28" t="s">
        <v>181</v>
      </c>
      <c r="F386" s="28"/>
      <c r="G386" s="35">
        <f>G387+G400</f>
        <v>6641559</v>
      </c>
      <c r="H386" s="35">
        <f>H387+H400</f>
        <v>2870331.4799999995</v>
      </c>
      <c r="I386" s="35">
        <f>H386*100/G386</f>
        <v>43.21773667899358</v>
      </c>
    </row>
    <row r="387" spans="1:9" ht="60">
      <c r="A387" s="104">
        <v>381</v>
      </c>
      <c r="B387" s="24" t="s">
        <v>266</v>
      </c>
      <c r="C387" s="28" t="s">
        <v>8</v>
      </c>
      <c r="D387" s="28" t="s">
        <v>502</v>
      </c>
      <c r="E387" s="28" t="s">
        <v>286</v>
      </c>
      <c r="F387" s="28"/>
      <c r="G387" s="35">
        <f>G388</f>
        <v>6509719</v>
      </c>
      <c r="H387" s="35">
        <f>H388</f>
        <v>2769188.4799999995</v>
      </c>
      <c r="I387" s="35">
        <f>H387*100/G387</f>
        <v>42.53929363156842</v>
      </c>
    </row>
    <row r="388" spans="1:9" ht="33.75" customHeight="1">
      <c r="A388" s="104">
        <v>382</v>
      </c>
      <c r="B388" s="5" t="s">
        <v>119</v>
      </c>
      <c r="C388" s="6" t="s">
        <v>8</v>
      </c>
      <c r="D388" s="6" t="s">
        <v>502</v>
      </c>
      <c r="E388" s="6" t="s">
        <v>287</v>
      </c>
      <c r="F388" s="51"/>
      <c r="G388" s="7">
        <f>G389+G394+G397</f>
        <v>6509719</v>
      </c>
      <c r="H388" s="7">
        <f>H389+H394+H397</f>
        <v>2769188.4799999995</v>
      </c>
      <c r="I388" s="7">
        <f>H388*100/G388</f>
        <v>42.53929363156842</v>
      </c>
    </row>
    <row r="389" spans="1:9" ht="54" customHeight="1">
      <c r="A389" s="104">
        <v>383</v>
      </c>
      <c r="B389" s="5" t="s">
        <v>125</v>
      </c>
      <c r="C389" s="6" t="s">
        <v>8</v>
      </c>
      <c r="D389" s="6" t="s">
        <v>502</v>
      </c>
      <c r="E389" s="6" t="s">
        <v>287</v>
      </c>
      <c r="F389" s="6" t="s">
        <v>67</v>
      </c>
      <c r="G389" s="7">
        <f>G390</f>
        <v>4773000</v>
      </c>
      <c r="H389" s="7">
        <f>H390</f>
        <v>1886244.9799999997</v>
      </c>
      <c r="I389" s="7">
        <f>H389*100/G389</f>
        <v>39.519065158181434</v>
      </c>
    </row>
    <row r="390" spans="1:9" ht="30">
      <c r="A390" s="104">
        <v>384</v>
      </c>
      <c r="B390" s="5" t="s">
        <v>41</v>
      </c>
      <c r="C390" s="6" t="s">
        <v>8</v>
      </c>
      <c r="D390" s="6" t="s">
        <v>502</v>
      </c>
      <c r="E390" s="6" t="s">
        <v>287</v>
      </c>
      <c r="F390" s="6" t="s">
        <v>40</v>
      </c>
      <c r="G390" s="7">
        <f>G391+G392+G393</f>
        <v>4773000</v>
      </c>
      <c r="H390" s="7">
        <f>H391+H392+H393</f>
        <v>1886244.9799999997</v>
      </c>
      <c r="I390" s="7">
        <f>H390*100/G390</f>
        <v>39.519065158181434</v>
      </c>
    </row>
    <row r="391" spans="1:9" ht="24" customHeight="1">
      <c r="A391" s="104">
        <v>385</v>
      </c>
      <c r="B391" s="5" t="s">
        <v>400</v>
      </c>
      <c r="C391" s="6" t="s">
        <v>8</v>
      </c>
      <c r="D391" s="6" t="s">
        <v>502</v>
      </c>
      <c r="E391" s="6" t="s">
        <v>287</v>
      </c>
      <c r="F391" s="6" t="s">
        <v>135</v>
      </c>
      <c r="G391" s="7">
        <v>3647000</v>
      </c>
      <c r="H391" s="7">
        <v>1538249.38</v>
      </c>
      <c r="I391" s="7">
        <f>H391*100/G391</f>
        <v>42.178485878804494</v>
      </c>
    </row>
    <row r="392" spans="1:9" ht="30">
      <c r="A392" s="104">
        <v>386</v>
      </c>
      <c r="B392" s="5" t="s">
        <v>401</v>
      </c>
      <c r="C392" s="6" t="s">
        <v>8</v>
      </c>
      <c r="D392" s="6" t="s">
        <v>502</v>
      </c>
      <c r="E392" s="6" t="s">
        <v>287</v>
      </c>
      <c r="F392" s="6" t="s">
        <v>146</v>
      </c>
      <c r="G392" s="7">
        <v>26000</v>
      </c>
      <c r="H392" s="7">
        <v>4764.4</v>
      </c>
      <c r="I392" s="7">
        <f>H392*100/G392</f>
        <v>18.32461538461538</v>
      </c>
    </row>
    <row r="393" spans="1:9" ht="60">
      <c r="A393" s="104">
        <v>387</v>
      </c>
      <c r="B393" s="5" t="s">
        <v>403</v>
      </c>
      <c r="C393" s="6" t="s">
        <v>8</v>
      </c>
      <c r="D393" s="6" t="s">
        <v>502</v>
      </c>
      <c r="E393" s="6" t="s">
        <v>287</v>
      </c>
      <c r="F393" s="6" t="s">
        <v>328</v>
      </c>
      <c r="G393" s="7">
        <v>1100000</v>
      </c>
      <c r="H393" s="7">
        <v>343231.2</v>
      </c>
      <c r="I393" s="7">
        <f>H393*100/G393</f>
        <v>31.202836363636365</v>
      </c>
    </row>
    <row r="394" spans="1:9" ht="30">
      <c r="A394" s="104">
        <v>388</v>
      </c>
      <c r="B394" s="5" t="s">
        <v>364</v>
      </c>
      <c r="C394" s="6" t="s">
        <v>8</v>
      </c>
      <c r="D394" s="6" t="s">
        <v>502</v>
      </c>
      <c r="E394" s="6" t="s">
        <v>287</v>
      </c>
      <c r="F394" s="6" t="s">
        <v>66</v>
      </c>
      <c r="G394" s="7">
        <f>G395</f>
        <v>1731519</v>
      </c>
      <c r="H394" s="7">
        <f>H395</f>
        <v>878639.5</v>
      </c>
      <c r="I394" s="7">
        <f>H394*100/G394</f>
        <v>50.74385553955804</v>
      </c>
    </row>
    <row r="395" spans="1:9" ht="30">
      <c r="A395" s="104">
        <v>389</v>
      </c>
      <c r="B395" s="5" t="s">
        <v>133</v>
      </c>
      <c r="C395" s="6" t="s">
        <v>8</v>
      </c>
      <c r="D395" s="6" t="s">
        <v>502</v>
      </c>
      <c r="E395" s="6" t="s">
        <v>287</v>
      </c>
      <c r="F395" s="6" t="s">
        <v>42</v>
      </c>
      <c r="G395" s="7">
        <f>G396</f>
        <v>1731519</v>
      </c>
      <c r="H395" s="7">
        <f>H396</f>
        <v>878639.5</v>
      </c>
      <c r="I395" s="7">
        <f>H395*100/G395</f>
        <v>50.74385553955804</v>
      </c>
    </row>
    <row r="396" spans="1:9" ht="30">
      <c r="A396" s="104">
        <v>390</v>
      </c>
      <c r="B396" s="5" t="s">
        <v>134</v>
      </c>
      <c r="C396" s="6" t="s">
        <v>8</v>
      </c>
      <c r="D396" s="6" t="s">
        <v>502</v>
      </c>
      <c r="E396" s="6" t="s">
        <v>287</v>
      </c>
      <c r="F396" s="6" t="s">
        <v>132</v>
      </c>
      <c r="G396" s="7">
        <v>1731519</v>
      </c>
      <c r="H396" s="7">
        <v>878639.5</v>
      </c>
      <c r="I396" s="7">
        <f>H396*100/G396</f>
        <v>50.74385553955804</v>
      </c>
    </row>
    <row r="397" spans="1:9" ht="15">
      <c r="A397" s="104">
        <v>391</v>
      </c>
      <c r="B397" s="5" t="s">
        <v>148</v>
      </c>
      <c r="C397" s="6" t="s">
        <v>8</v>
      </c>
      <c r="D397" s="6" t="s">
        <v>502</v>
      </c>
      <c r="E397" s="6" t="s">
        <v>287</v>
      </c>
      <c r="F397" s="4" t="s">
        <v>147</v>
      </c>
      <c r="G397" s="7">
        <f>G398</f>
        <v>5200</v>
      </c>
      <c r="H397" s="7">
        <f>H398</f>
        <v>4304</v>
      </c>
      <c r="I397" s="7">
        <f>H397*100/G397</f>
        <v>82.76923076923077</v>
      </c>
    </row>
    <row r="398" spans="1:9" ht="15">
      <c r="A398" s="104">
        <v>392</v>
      </c>
      <c r="B398" s="5" t="s">
        <v>150</v>
      </c>
      <c r="C398" s="6" t="s">
        <v>8</v>
      </c>
      <c r="D398" s="6" t="s">
        <v>502</v>
      </c>
      <c r="E398" s="6" t="s">
        <v>287</v>
      </c>
      <c r="F398" s="4" t="s">
        <v>149</v>
      </c>
      <c r="G398" s="7">
        <f>G399</f>
        <v>5200</v>
      </c>
      <c r="H398" s="7">
        <f>H399</f>
        <v>4304</v>
      </c>
      <c r="I398" s="7">
        <f>H398*100/G398</f>
        <v>82.76923076923077</v>
      </c>
    </row>
    <row r="399" spans="1:9" ht="30">
      <c r="A399" s="104">
        <v>393</v>
      </c>
      <c r="B399" s="5" t="s">
        <v>152</v>
      </c>
      <c r="C399" s="6" t="s">
        <v>8</v>
      </c>
      <c r="D399" s="6" t="s">
        <v>502</v>
      </c>
      <c r="E399" s="6" t="s">
        <v>287</v>
      </c>
      <c r="F399" s="6" t="s">
        <v>151</v>
      </c>
      <c r="G399" s="7">
        <v>5200</v>
      </c>
      <c r="H399" s="7">
        <v>4304</v>
      </c>
      <c r="I399" s="7">
        <f>H399*100/G399</f>
        <v>82.76923076923077</v>
      </c>
    </row>
    <row r="400" spans="1:9" ht="30">
      <c r="A400" s="104">
        <v>394</v>
      </c>
      <c r="B400" s="24" t="s">
        <v>267</v>
      </c>
      <c r="C400" s="28" t="s">
        <v>8</v>
      </c>
      <c r="D400" s="28" t="s">
        <v>502</v>
      </c>
      <c r="E400" s="28" t="s">
        <v>285</v>
      </c>
      <c r="F400" s="28"/>
      <c r="G400" s="35">
        <f>G401</f>
        <v>131840</v>
      </c>
      <c r="H400" s="35">
        <f>H401</f>
        <v>101143</v>
      </c>
      <c r="I400" s="35">
        <f>H400*100/G400</f>
        <v>76.7164745145631</v>
      </c>
    </row>
    <row r="401" spans="1:9" ht="30">
      <c r="A401" s="104">
        <v>395</v>
      </c>
      <c r="B401" s="5" t="s">
        <v>185</v>
      </c>
      <c r="C401" s="6" t="s">
        <v>8</v>
      </c>
      <c r="D401" s="6" t="s">
        <v>502</v>
      </c>
      <c r="E401" s="6" t="s">
        <v>320</v>
      </c>
      <c r="F401" s="6"/>
      <c r="G401" s="7">
        <f>G404</f>
        <v>131840</v>
      </c>
      <c r="H401" s="7">
        <f>H404</f>
        <v>101143</v>
      </c>
      <c r="I401" s="7">
        <f>H401*100/G401</f>
        <v>76.7164745145631</v>
      </c>
    </row>
    <row r="402" spans="1:9" ht="30">
      <c r="A402" s="104">
        <v>396</v>
      </c>
      <c r="B402" s="5" t="s">
        <v>364</v>
      </c>
      <c r="C402" s="6" t="s">
        <v>8</v>
      </c>
      <c r="D402" s="6" t="s">
        <v>502</v>
      </c>
      <c r="E402" s="6" t="s">
        <v>320</v>
      </c>
      <c r="F402" s="6" t="s">
        <v>66</v>
      </c>
      <c r="G402" s="7">
        <f>G404</f>
        <v>131840</v>
      </c>
      <c r="H402" s="7">
        <f>H404</f>
        <v>101143</v>
      </c>
      <c r="I402" s="7">
        <f>H402*100/G402</f>
        <v>76.7164745145631</v>
      </c>
    </row>
    <row r="403" spans="1:9" ht="30">
      <c r="A403" s="104">
        <v>397</v>
      </c>
      <c r="B403" s="5" t="s">
        <v>133</v>
      </c>
      <c r="C403" s="6" t="s">
        <v>8</v>
      </c>
      <c r="D403" s="6" t="s">
        <v>502</v>
      </c>
      <c r="E403" s="6" t="s">
        <v>320</v>
      </c>
      <c r="F403" s="6" t="s">
        <v>42</v>
      </c>
      <c r="G403" s="7">
        <f>G404</f>
        <v>131840</v>
      </c>
      <c r="H403" s="7">
        <f>H404</f>
        <v>101143</v>
      </c>
      <c r="I403" s="7">
        <f>H403*100/G403</f>
        <v>76.7164745145631</v>
      </c>
    </row>
    <row r="404" spans="1:9" ht="30">
      <c r="A404" s="104">
        <v>398</v>
      </c>
      <c r="B404" s="5" t="s">
        <v>134</v>
      </c>
      <c r="C404" s="6" t="s">
        <v>8</v>
      </c>
      <c r="D404" s="6" t="s">
        <v>502</v>
      </c>
      <c r="E404" s="6" t="s">
        <v>320</v>
      </c>
      <c r="F404" s="6" t="s">
        <v>132</v>
      </c>
      <c r="G404" s="7">
        <v>131840</v>
      </c>
      <c r="H404" s="7">
        <v>101143</v>
      </c>
      <c r="I404" s="7">
        <f>H404*100/G404</f>
        <v>76.7164745145631</v>
      </c>
    </row>
    <row r="405" spans="1:9" ht="15">
      <c r="A405" s="104">
        <v>399</v>
      </c>
      <c r="B405" s="1" t="s">
        <v>12</v>
      </c>
      <c r="C405" s="2" t="s">
        <v>8</v>
      </c>
      <c r="D405" s="2" t="s">
        <v>13</v>
      </c>
      <c r="E405" s="49"/>
      <c r="F405" s="49"/>
      <c r="G405" s="33">
        <f>G406+G429</f>
        <v>1376700</v>
      </c>
      <c r="H405" s="33">
        <f>H406+H429</f>
        <v>1332167.6</v>
      </c>
      <c r="I405" s="33">
        <f>H405*100/G405</f>
        <v>96.76527929105833</v>
      </c>
    </row>
    <row r="406" spans="1:10" ht="45">
      <c r="A406" s="104">
        <v>400</v>
      </c>
      <c r="B406" s="24" t="s">
        <v>162</v>
      </c>
      <c r="C406" s="28" t="s">
        <v>8</v>
      </c>
      <c r="D406" s="28" t="s">
        <v>13</v>
      </c>
      <c r="E406" s="28" t="s">
        <v>182</v>
      </c>
      <c r="F406" s="28"/>
      <c r="G406" s="35">
        <f>G407+G423</f>
        <v>1360700</v>
      </c>
      <c r="H406" s="35">
        <f>H407+H423</f>
        <v>1332167.6</v>
      </c>
      <c r="I406" s="35">
        <f>H406*100/G406</f>
        <v>97.90310869405454</v>
      </c>
      <c r="J406" s="11" t="s">
        <v>273</v>
      </c>
    </row>
    <row r="407" spans="1:9" ht="30">
      <c r="A407" s="104">
        <v>401</v>
      </c>
      <c r="B407" s="24" t="s">
        <v>268</v>
      </c>
      <c r="C407" s="28" t="s">
        <v>8</v>
      </c>
      <c r="D407" s="28" t="s">
        <v>13</v>
      </c>
      <c r="E407" s="28" t="s">
        <v>186</v>
      </c>
      <c r="F407" s="28"/>
      <c r="G407" s="35">
        <f>G409+G416</f>
        <v>1337700</v>
      </c>
      <c r="H407" s="35">
        <f>H409+H416</f>
        <v>1326650</v>
      </c>
      <c r="I407" s="35">
        <f>H407*100/G407</f>
        <v>99.17395529640427</v>
      </c>
    </row>
    <row r="408" spans="1:9" ht="30">
      <c r="A408" s="104">
        <v>402</v>
      </c>
      <c r="B408" s="24" t="s">
        <v>269</v>
      </c>
      <c r="C408" s="28" t="s">
        <v>8</v>
      </c>
      <c r="D408" s="28" t="s">
        <v>13</v>
      </c>
      <c r="E408" s="28" t="s">
        <v>270</v>
      </c>
      <c r="F408" s="28"/>
      <c r="G408" s="35">
        <f>G409+G416</f>
        <v>1337700</v>
      </c>
      <c r="H408" s="35">
        <f>H409+H416</f>
        <v>1326650</v>
      </c>
      <c r="I408" s="35">
        <f>H408*100/G408</f>
        <v>99.17395529640427</v>
      </c>
    </row>
    <row r="409" spans="1:9" ht="30">
      <c r="A409" s="104">
        <v>403</v>
      </c>
      <c r="B409" s="8" t="s">
        <v>155</v>
      </c>
      <c r="C409" s="6" t="s">
        <v>8</v>
      </c>
      <c r="D409" s="6" t="s">
        <v>13</v>
      </c>
      <c r="E409" s="6" t="s">
        <v>271</v>
      </c>
      <c r="F409" s="50"/>
      <c r="G409" s="7">
        <f>G410+G413</f>
        <v>250000</v>
      </c>
      <c r="H409" s="7">
        <f>H410+H413</f>
        <v>238950</v>
      </c>
      <c r="I409" s="7">
        <f>H409*100/G409</f>
        <v>95.58</v>
      </c>
    </row>
    <row r="410" spans="1:9" ht="30">
      <c r="A410" s="104">
        <v>404</v>
      </c>
      <c r="B410" s="5" t="s">
        <v>364</v>
      </c>
      <c r="C410" s="6" t="s">
        <v>8</v>
      </c>
      <c r="D410" s="6" t="s">
        <v>13</v>
      </c>
      <c r="E410" s="6" t="s">
        <v>271</v>
      </c>
      <c r="F410" s="6" t="s">
        <v>66</v>
      </c>
      <c r="G410" s="7">
        <f>G411</f>
        <v>135108.6</v>
      </c>
      <c r="H410" s="7">
        <f>H411</f>
        <v>124058.6</v>
      </c>
      <c r="I410" s="7">
        <f aca="true" t="shared" si="36" ref="I410:I415">H410*100/G410</f>
        <v>91.82139404893545</v>
      </c>
    </row>
    <row r="411" spans="1:9" ht="30">
      <c r="A411" s="104">
        <v>405</v>
      </c>
      <c r="B411" s="5" t="s">
        <v>133</v>
      </c>
      <c r="C411" s="6" t="s">
        <v>8</v>
      </c>
      <c r="D411" s="6" t="s">
        <v>13</v>
      </c>
      <c r="E411" s="6" t="s">
        <v>271</v>
      </c>
      <c r="F411" s="6" t="s">
        <v>42</v>
      </c>
      <c r="G411" s="7">
        <f>G412</f>
        <v>135108.6</v>
      </c>
      <c r="H411" s="7">
        <f>H412</f>
        <v>124058.6</v>
      </c>
      <c r="I411" s="7">
        <f t="shared" si="36"/>
        <v>91.82139404893545</v>
      </c>
    </row>
    <row r="412" spans="1:9" ht="30">
      <c r="A412" s="104">
        <v>406</v>
      </c>
      <c r="B412" s="5" t="s">
        <v>134</v>
      </c>
      <c r="C412" s="6" t="s">
        <v>8</v>
      </c>
      <c r="D412" s="6" t="s">
        <v>13</v>
      </c>
      <c r="E412" s="6" t="s">
        <v>271</v>
      </c>
      <c r="F412" s="6" t="s">
        <v>132</v>
      </c>
      <c r="G412" s="7">
        <v>135108.6</v>
      </c>
      <c r="H412" s="7">
        <v>124058.6</v>
      </c>
      <c r="I412" s="7">
        <f t="shared" si="36"/>
        <v>91.82139404893545</v>
      </c>
    </row>
    <row r="413" spans="1:9" ht="30">
      <c r="A413" s="104">
        <v>407</v>
      </c>
      <c r="B413" s="5" t="s">
        <v>73</v>
      </c>
      <c r="C413" s="6" t="s">
        <v>8</v>
      </c>
      <c r="D413" s="6" t="s">
        <v>13</v>
      </c>
      <c r="E413" s="6" t="s">
        <v>271</v>
      </c>
      <c r="F413" s="6" t="s">
        <v>72</v>
      </c>
      <c r="G413" s="7">
        <f>G414</f>
        <v>114891.4</v>
      </c>
      <c r="H413" s="7">
        <f>H414</f>
        <v>114891.4</v>
      </c>
      <c r="I413" s="7">
        <f t="shared" si="36"/>
        <v>100</v>
      </c>
    </row>
    <row r="414" spans="1:9" ht="30">
      <c r="A414" s="104">
        <v>408</v>
      </c>
      <c r="B414" s="5" t="s">
        <v>158</v>
      </c>
      <c r="C414" s="6" t="s">
        <v>8</v>
      </c>
      <c r="D414" s="6" t="s">
        <v>13</v>
      </c>
      <c r="E414" s="6" t="s">
        <v>271</v>
      </c>
      <c r="F414" s="6" t="s">
        <v>171</v>
      </c>
      <c r="G414" s="7">
        <f>G415</f>
        <v>114891.4</v>
      </c>
      <c r="H414" s="7">
        <f>H415</f>
        <v>114891.4</v>
      </c>
      <c r="I414" s="7">
        <f t="shared" si="36"/>
        <v>100</v>
      </c>
    </row>
    <row r="415" spans="1:9" ht="30">
      <c r="A415" s="104">
        <v>409</v>
      </c>
      <c r="B415" s="5" t="s">
        <v>172</v>
      </c>
      <c r="C415" s="6" t="s">
        <v>8</v>
      </c>
      <c r="D415" s="6" t="s">
        <v>13</v>
      </c>
      <c r="E415" s="6" t="s">
        <v>271</v>
      </c>
      <c r="F415" s="6" t="s">
        <v>170</v>
      </c>
      <c r="G415" s="7">
        <v>114891.4</v>
      </c>
      <c r="H415" s="7">
        <v>114891.4</v>
      </c>
      <c r="I415" s="7">
        <f t="shared" si="36"/>
        <v>100</v>
      </c>
    </row>
    <row r="416" spans="1:9" ht="19.5" customHeight="1">
      <c r="A416" s="104">
        <v>410</v>
      </c>
      <c r="B416" s="52" t="s">
        <v>123</v>
      </c>
      <c r="C416" s="17" t="s">
        <v>8</v>
      </c>
      <c r="D416" s="43" t="s">
        <v>13</v>
      </c>
      <c r="E416" s="53" t="s">
        <v>272</v>
      </c>
      <c r="F416" s="50"/>
      <c r="G416" s="7">
        <f>G417+G420</f>
        <v>1087700</v>
      </c>
      <c r="H416" s="7">
        <f>H417+H420</f>
        <v>1087700</v>
      </c>
      <c r="I416" s="7">
        <f>H416*100/G416</f>
        <v>100</v>
      </c>
    </row>
    <row r="417" spans="1:9" ht="35.25" customHeight="1">
      <c r="A417" s="104">
        <v>411</v>
      </c>
      <c r="B417" s="5" t="s">
        <v>364</v>
      </c>
      <c r="C417" s="17" t="s">
        <v>8</v>
      </c>
      <c r="D417" s="43" t="s">
        <v>13</v>
      </c>
      <c r="E417" s="53" t="s">
        <v>272</v>
      </c>
      <c r="F417" s="6" t="s">
        <v>66</v>
      </c>
      <c r="G417" s="7">
        <f>G418</f>
        <v>276684</v>
      </c>
      <c r="H417" s="7">
        <f>H418</f>
        <v>276684</v>
      </c>
      <c r="I417" s="7">
        <f aca="true" t="shared" si="37" ref="I417:I422">H417*100/G417</f>
        <v>100</v>
      </c>
    </row>
    <row r="418" spans="1:9" ht="36" customHeight="1">
      <c r="A418" s="104">
        <v>412</v>
      </c>
      <c r="B418" s="5" t="s">
        <v>133</v>
      </c>
      <c r="C418" s="17" t="s">
        <v>8</v>
      </c>
      <c r="D418" s="43" t="s">
        <v>13</v>
      </c>
      <c r="E418" s="53" t="s">
        <v>272</v>
      </c>
      <c r="F418" s="6" t="s">
        <v>42</v>
      </c>
      <c r="G418" s="7">
        <f>G419</f>
        <v>276684</v>
      </c>
      <c r="H418" s="7">
        <f>H419</f>
        <v>276684</v>
      </c>
      <c r="I418" s="7">
        <f t="shared" si="37"/>
        <v>100</v>
      </c>
    </row>
    <row r="419" spans="1:9" ht="35.25" customHeight="1">
      <c r="A419" s="104">
        <v>413</v>
      </c>
      <c r="B419" s="5" t="s">
        <v>134</v>
      </c>
      <c r="C419" s="17" t="s">
        <v>8</v>
      </c>
      <c r="D419" s="43" t="s">
        <v>13</v>
      </c>
      <c r="E419" s="53" t="s">
        <v>272</v>
      </c>
      <c r="F419" s="6" t="s">
        <v>132</v>
      </c>
      <c r="G419" s="7">
        <v>276684</v>
      </c>
      <c r="H419" s="7">
        <v>276684</v>
      </c>
      <c r="I419" s="7">
        <f t="shared" si="37"/>
        <v>100</v>
      </c>
    </row>
    <row r="420" spans="1:9" ht="30">
      <c r="A420" s="104">
        <v>414</v>
      </c>
      <c r="B420" s="5" t="s">
        <v>73</v>
      </c>
      <c r="C420" s="17" t="s">
        <v>8</v>
      </c>
      <c r="D420" s="43" t="s">
        <v>13</v>
      </c>
      <c r="E420" s="53" t="s">
        <v>272</v>
      </c>
      <c r="F420" s="6" t="s">
        <v>72</v>
      </c>
      <c r="G420" s="7">
        <f>G422</f>
        <v>811016</v>
      </c>
      <c r="H420" s="7">
        <f>H422</f>
        <v>811016</v>
      </c>
      <c r="I420" s="7">
        <f t="shared" si="37"/>
        <v>100</v>
      </c>
    </row>
    <row r="421" spans="1:9" ht="30">
      <c r="A421" s="104">
        <v>415</v>
      </c>
      <c r="B421" s="5" t="s">
        <v>158</v>
      </c>
      <c r="C421" s="17" t="s">
        <v>8</v>
      </c>
      <c r="D421" s="43" t="s">
        <v>13</v>
      </c>
      <c r="E421" s="53" t="s">
        <v>272</v>
      </c>
      <c r="F421" s="6" t="s">
        <v>171</v>
      </c>
      <c r="G421" s="7">
        <f>G422</f>
        <v>811016</v>
      </c>
      <c r="H421" s="7">
        <f>H422</f>
        <v>811016</v>
      </c>
      <c r="I421" s="7">
        <f t="shared" si="37"/>
        <v>100</v>
      </c>
    </row>
    <row r="422" spans="1:9" ht="30">
      <c r="A422" s="104">
        <v>416</v>
      </c>
      <c r="B422" s="5" t="s">
        <v>172</v>
      </c>
      <c r="C422" s="6" t="s">
        <v>8</v>
      </c>
      <c r="D422" s="50" t="s">
        <v>13</v>
      </c>
      <c r="E422" s="53" t="s">
        <v>272</v>
      </c>
      <c r="F422" s="54">
        <v>323</v>
      </c>
      <c r="G422" s="7">
        <v>811016</v>
      </c>
      <c r="H422" s="7">
        <v>811016</v>
      </c>
      <c r="I422" s="7">
        <f t="shared" si="37"/>
        <v>100</v>
      </c>
    </row>
    <row r="423" spans="1:9" ht="30">
      <c r="A423" s="104">
        <v>417</v>
      </c>
      <c r="B423" s="24" t="s">
        <v>294</v>
      </c>
      <c r="C423" s="28" t="s">
        <v>8</v>
      </c>
      <c r="D423" s="28" t="s">
        <v>13</v>
      </c>
      <c r="E423" s="28" t="s">
        <v>295</v>
      </c>
      <c r="F423" s="28"/>
      <c r="G423" s="35">
        <f aca="true" t="shared" si="38" ref="G423:H427">G424</f>
        <v>23000</v>
      </c>
      <c r="H423" s="35">
        <f t="shared" si="38"/>
        <v>5517.6</v>
      </c>
      <c r="I423" s="35">
        <f>H423*100/G423</f>
        <v>23.989565217391306</v>
      </c>
    </row>
    <row r="424" spans="1:9" ht="30">
      <c r="A424" s="104">
        <v>418</v>
      </c>
      <c r="B424" s="24" t="s">
        <v>298</v>
      </c>
      <c r="C424" s="28" t="s">
        <v>8</v>
      </c>
      <c r="D424" s="28" t="s">
        <v>13</v>
      </c>
      <c r="E424" s="28" t="s">
        <v>296</v>
      </c>
      <c r="F424" s="28"/>
      <c r="G424" s="35">
        <f t="shared" si="38"/>
        <v>23000</v>
      </c>
      <c r="H424" s="35">
        <f t="shared" si="38"/>
        <v>5517.6</v>
      </c>
      <c r="I424" s="35">
        <f>H424*100/G424</f>
        <v>23.989565217391306</v>
      </c>
    </row>
    <row r="425" spans="1:9" ht="20.25" customHeight="1">
      <c r="A425" s="104">
        <v>419</v>
      </c>
      <c r="B425" s="3" t="s">
        <v>297</v>
      </c>
      <c r="C425" s="4" t="s">
        <v>8</v>
      </c>
      <c r="D425" s="4" t="s">
        <v>13</v>
      </c>
      <c r="E425" s="4" t="s">
        <v>299</v>
      </c>
      <c r="F425" s="4"/>
      <c r="G425" s="41">
        <f t="shared" si="38"/>
        <v>23000</v>
      </c>
      <c r="H425" s="41">
        <f t="shared" si="38"/>
        <v>5517.6</v>
      </c>
      <c r="I425" s="41">
        <f>H425*100/G425</f>
        <v>23.989565217391306</v>
      </c>
    </row>
    <row r="426" spans="1:9" ht="30">
      <c r="A426" s="104">
        <v>420</v>
      </c>
      <c r="B426" s="5" t="s">
        <v>364</v>
      </c>
      <c r="C426" s="4" t="s">
        <v>8</v>
      </c>
      <c r="D426" s="4" t="s">
        <v>13</v>
      </c>
      <c r="E426" s="4" t="s">
        <v>299</v>
      </c>
      <c r="F426" s="6" t="s">
        <v>66</v>
      </c>
      <c r="G426" s="41">
        <f t="shared" si="38"/>
        <v>23000</v>
      </c>
      <c r="H426" s="41">
        <f t="shared" si="38"/>
        <v>5517.6</v>
      </c>
      <c r="I426" s="41">
        <f>H426*100/G426</f>
        <v>23.989565217391306</v>
      </c>
    </row>
    <row r="427" spans="1:9" ht="30">
      <c r="A427" s="104">
        <v>421</v>
      </c>
      <c r="B427" s="5" t="s">
        <v>133</v>
      </c>
      <c r="C427" s="4" t="s">
        <v>8</v>
      </c>
      <c r="D427" s="4" t="s">
        <v>13</v>
      </c>
      <c r="E427" s="4" t="s">
        <v>299</v>
      </c>
      <c r="F427" s="6" t="s">
        <v>42</v>
      </c>
      <c r="G427" s="41">
        <f t="shared" si="38"/>
        <v>23000</v>
      </c>
      <c r="H427" s="41">
        <f t="shared" si="38"/>
        <v>5517.6</v>
      </c>
      <c r="I427" s="41">
        <f>H427*100/G427</f>
        <v>23.989565217391306</v>
      </c>
    </row>
    <row r="428" spans="1:9" ht="30">
      <c r="A428" s="104">
        <v>422</v>
      </c>
      <c r="B428" s="5" t="s">
        <v>134</v>
      </c>
      <c r="C428" s="4" t="s">
        <v>8</v>
      </c>
      <c r="D428" s="4" t="s">
        <v>13</v>
      </c>
      <c r="E428" s="4" t="s">
        <v>299</v>
      </c>
      <c r="F428" s="6" t="s">
        <v>132</v>
      </c>
      <c r="G428" s="41">
        <v>23000</v>
      </c>
      <c r="H428" s="41">
        <v>5517.6</v>
      </c>
      <c r="I428" s="41">
        <f>H428*100/G428</f>
        <v>23.989565217391306</v>
      </c>
    </row>
    <row r="429" spans="1:9" ht="60">
      <c r="A429" s="104">
        <v>423</v>
      </c>
      <c r="B429" s="24" t="s">
        <v>161</v>
      </c>
      <c r="C429" s="28" t="s">
        <v>8</v>
      </c>
      <c r="D429" s="28" t="s">
        <v>13</v>
      </c>
      <c r="E429" s="28" t="s">
        <v>219</v>
      </c>
      <c r="F429" s="28"/>
      <c r="G429" s="35">
        <f>G430</f>
        <v>16000</v>
      </c>
      <c r="H429" s="35">
        <f>H430</f>
        <v>0</v>
      </c>
      <c r="I429" s="35"/>
    </row>
    <row r="430" spans="1:9" ht="60">
      <c r="A430" s="104">
        <v>424</v>
      </c>
      <c r="B430" s="24" t="s">
        <v>300</v>
      </c>
      <c r="C430" s="28" t="s">
        <v>8</v>
      </c>
      <c r="D430" s="28" t="s">
        <v>13</v>
      </c>
      <c r="E430" s="28" t="s">
        <v>301</v>
      </c>
      <c r="F430" s="28"/>
      <c r="G430" s="35">
        <f>G433</f>
        <v>16000</v>
      </c>
      <c r="H430" s="35">
        <f>H433</f>
        <v>0</v>
      </c>
      <c r="I430" s="35"/>
    </row>
    <row r="431" spans="1:9" ht="45">
      <c r="A431" s="104">
        <v>425</v>
      </c>
      <c r="B431" s="24" t="s">
        <v>340</v>
      </c>
      <c r="C431" s="28" t="s">
        <v>8</v>
      </c>
      <c r="D431" s="28" t="s">
        <v>13</v>
      </c>
      <c r="E431" s="55" t="s">
        <v>342</v>
      </c>
      <c r="F431" s="28"/>
      <c r="G431" s="35">
        <f aca="true" t="shared" si="39" ref="G431:H434">G432</f>
        <v>16000</v>
      </c>
      <c r="H431" s="35">
        <f t="shared" si="39"/>
        <v>0</v>
      </c>
      <c r="I431" s="35"/>
    </row>
    <row r="432" spans="1:9" ht="47.25" customHeight="1">
      <c r="A432" s="104">
        <v>426</v>
      </c>
      <c r="B432" s="3" t="s">
        <v>343</v>
      </c>
      <c r="C432" s="4" t="s">
        <v>8</v>
      </c>
      <c r="D432" s="4" t="s">
        <v>13</v>
      </c>
      <c r="E432" s="56" t="s">
        <v>341</v>
      </c>
      <c r="F432" s="4"/>
      <c r="G432" s="41">
        <f t="shared" si="39"/>
        <v>16000</v>
      </c>
      <c r="H432" s="41">
        <f t="shared" si="39"/>
        <v>0</v>
      </c>
      <c r="I432" s="41"/>
    </row>
    <row r="433" spans="1:9" ht="30">
      <c r="A433" s="104">
        <v>427</v>
      </c>
      <c r="B433" s="5" t="s">
        <v>364</v>
      </c>
      <c r="C433" s="6" t="s">
        <v>8</v>
      </c>
      <c r="D433" s="6" t="s">
        <v>13</v>
      </c>
      <c r="E433" s="53" t="s">
        <v>341</v>
      </c>
      <c r="F433" s="6" t="s">
        <v>66</v>
      </c>
      <c r="G433" s="7">
        <f t="shared" si="39"/>
        <v>16000</v>
      </c>
      <c r="H433" s="7">
        <f t="shared" si="39"/>
        <v>0</v>
      </c>
      <c r="I433" s="7"/>
    </row>
    <row r="434" spans="1:9" ht="30">
      <c r="A434" s="104">
        <v>428</v>
      </c>
      <c r="B434" s="5" t="s">
        <v>133</v>
      </c>
      <c r="C434" s="6" t="s">
        <v>8</v>
      </c>
      <c r="D434" s="6" t="s">
        <v>13</v>
      </c>
      <c r="E434" s="53" t="s">
        <v>341</v>
      </c>
      <c r="F434" s="6" t="s">
        <v>42</v>
      </c>
      <c r="G434" s="7">
        <f t="shared" si="39"/>
        <v>16000</v>
      </c>
      <c r="H434" s="7">
        <f t="shared" si="39"/>
        <v>0</v>
      </c>
      <c r="I434" s="7"/>
    </row>
    <row r="435" spans="1:9" ht="30">
      <c r="A435" s="104">
        <v>429</v>
      </c>
      <c r="B435" s="5" t="s">
        <v>134</v>
      </c>
      <c r="C435" s="6" t="s">
        <v>8</v>
      </c>
      <c r="D435" s="6" t="s">
        <v>13</v>
      </c>
      <c r="E435" s="53" t="s">
        <v>341</v>
      </c>
      <c r="F435" s="6" t="s">
        <v>132</v>
      </c>
      <c r="G435" s="7">
        <v>16000</v>
      </c>
      <c r="H435" s="7">
        <v>0</v>
      </c>
      <c r="I435" s="7"/>
    </row>
    <row r="436" spans="1:9" ht="15">
      <c r="A436" s="104">
        <v>430</v>
      </c>
      <c r="B436" s="1" t="s">
        <v>80</v>
      </c>
      <c r="C436" s="15" t="s">
        <v>8</v>
      </c>
      <c r="D436" s="16" t="s">
        <v>81</v>
      </c>
      <c r="E436" s="57"/>
      <c r="F436" s="58"/>
      <c r="G436" s="33">
        <f>G437+G449</f>
        <v>5676344</v>
      </c>
      <c r="H436" s="33">
        <f>H437+H449</f>
        <v>2756373.04</v>
      </c>
      <c r="I436" s="33">
        <f>H436*100/G436</f>
        <v>48.55894991564993</v>
      </c>
    </row>
    <row r="437" spans="1:9" ht="60">
      <c r="A437" s="104">
        <v>431</v>
      </c>
      <c r="B437" s="24" t="s">
        <v>159</v>
      </c>
      <c r="C437" s="25" t="s">
        <v>8</v>
      </c>
      <c r="D437" s="25" t="s">
        <v>81</v>
      </c>
      <c r="E437" s="25" t="s">
        <v>179</v>
      </c>
      <c r="F437" s="26"/>
      <c r="G437" s="27">
        <f>G438</f>
        <v>4256444</v>
      </c>
      <c r="H437" s="27">
        <f>H438</f>
        <v>1909623.18</v>
      </c>
      <c r="I437" s="27">
        <f>H437*100/G437</f>
        <v>44.86428530482252</v>
      </c>
    </row>
    <row r="438" spans="1:9" ht="75">
      <c r="A438" s="104">
        <v>432</v>
      </c>
      <c r="B438" s="24" t="s">
        <v>517</v>
      </c>
      <c r="C438" s="25" t="s">
        <v>8</v>
      </c>
      <c r="D438" s="25" t="s">
        <v>81</v>
      </c>
      <c r="E438" s="25" t="s">
        <v>511</v>
      </c>
      <c r="F438" s="26"/>
      <c r="G438" s="27">
        <f>G440</f>
        <v>4256444</v>
      </c>
      <c r="H438" s="27">
        <f>H440</f>
        <v>1909623.18</v>
      </c>
      <c r="I438" s="27">
        <f>H438*100/G438</f>
        <v>44.86428530482252</v>
      </c>
    </row>
    <row r="439" spans="1:9" ht="60">
      <c r="A439" s="104">
        <v>433</v>
      </c>
      <c r="B439" s="24" t="s">
        <v>495</v>
      </c>
      <c r="C439" s="25" t="s">
        <v>8</v>
      </c>
      <c r="D439" s="25" t="s">
        <v>81</v>
      </c>
      <c r="E439" s="25" t="s">
        <v>515</v>
      </c>
      <c r="F439" s="26"/>
      <c r="G439" s="27">
        <f>G440</f>
        <v>4256444</v>
      </c>
      <c r="H439" s="27">
        <f>H440</f>
        <v>1909623.18</v>
      </c>
      <c r="I439" s="27">
        <f>H439*100/G439</f>
        <v>44.86428530482252</v>
      </c>
    </row>
    <row r="440" spans="1:9" ht="45">
      <c r="A440" s="104">
        <v>434</v>
      </c>
      <c r="B440" s="5" t="s">
        <v>467</v>
      </c>
      <c r="C440" s="17" t="s">
        <v>8</v>
      </c>
      <c r="D440" s="17" t="s">
        <v>81</v>
      </c>
      <c r="E440" s="17" t="s">
        <v>516</v>
      </c>
      <c r="F440" s="18"/>
      <c r="G440" s="19">
        <f>G441+G448</f>
        <v>4256444</v>
      </c>
      <c r="H440" s="19">
        <f>H441+H448</f>
        <v>1909623.18</v>
      </c>
      <c r="I440" s="19">
        <f>H440*100/G440</f>
        <v>44.86428530482252</v>
      </c>
    </row>
    <row r="441" spans="1:9" ht="49.5" customHeight="1">
      <c r="A441" s="104">
        <v>435</v>
      </c>
      <c r="B441" s="5" t="s">
        <v>125</v>
      </c>
      <c r="C441" s="17" t="s">
        <v>8</v>
      </c>
      <c r="D441" s="17" t="s">
        <v>81</v>
      </c>
      <c r="E441" s="17" t="s">
        <v>516</v>
      </c>
      <c r="F441" s="23">
        <v>100</v>
      </c>
      <c r="G441" s="19">
        <f>G442</f>
        <v>2660800</v>
      </c>
      <c r="H441" s="19">
        <f>H442</f>
        <v>1909623.18</v>
      </c>
      <c r="I441" s="19">
        <f>H441*100/G441</f>
        <v>71.76876052315093</v>
      </c>
    </row>
    <row r="442" spans="1:9" ht="30">
      <c r="A442" s="104">
        <v>436</v>
      </c>
      <c r="B442" s="5" t="s">
        <v>41</v>
      </c>
      <c r="C442" s="17" t="s">
        <v>8</v>
      </c>
      <c r="D442" s="17" t="s">
        <v>81</v>
      </c>
      <c r="E442" s="17" t="s">
        <v>516</v>
      </c>
      <c r="F442" s="23">
        <v>110</v>
      </c>
      <c r="G442" s="19">
        <f>G443+G444+G445</f>
        <v>2660800</v>
      </c>
      <c r="H442" s="19">
        <f>H443+H444+H445</f>
        <v>1909623.18</v>
      </c>
      <c r="I442" s="19">
        <f>H442*100/G442</f>
        <v>71.76876052315093</v>
      </c>
    </row>
    <row r="443" spans="1:9" ht="23.25" customHeight="1">
      <c r="A443" s="104">
        <v>437</v>
      </c>
      <c r="B443" s="5" t="s">
        <v>400</v>
      </c>
      <c r="C443" s="17" t="s">
        <v>8</v>
      </c>
      <c r="D443" s="17" t="s">
        <v>81</v>
      </c>
      <c r="E443" s="17" t="s">
        <v>516</v>
      </c>
      <c r="F443" s="23">
        <v>111</v>
      </c>
      <c r="G443" s="19">
        <v>2030000</v>
      </c>
      <c r="H443" s="19">
        <v>1447834.4</v>
      </c>
      <c r="I443" s="19">
        <f>H443*100/G443</f>
        <v>71.32189162561576</v>
      </c>
    </row>
    <row r="444" spans="1:9" ht="30.75" customHeight="1">
      <c r="A444" s="104">
        <v>438</v>
      </c>
      <c r="B444" s="5" t="s">
        <v>401</v>
      </c>
      <c r="C444" s="17" t="s">
        <v>8</v>
      </c>
      <c r="D444" s="17" t="s">
        <v>81</v>
      </c>
      <c r="E444" s="17" t="s">
        <v>516</v>
      </c>
      <c r="F444" s="23">
        <v>112</v>
      </c>
      <c r="G444" s="19">
        <v>18000</v>
      </c>
      <c r="H444" s="19">
        <v>15470.7</v>
      </c>
      <c r="I444" s="19">
        <f>H444*100/G444</f>
        <v>85.94833333333334</v>
      </c>
    </row>
    <row r="445" spans="1:9" ht="68.25" customHeight="1">
      <c r="A445" s="104">
        <v>439</v>
      </c>
      <c r="B445" s="5" t="s">
        <v>403</v>
      </c>
      <c r="C445" s="17" t="s">
        <v>8</v>
      </c>
      <c r="D445" s="17" t="s">
        <v>81</v>
      </c>
      <c r="E445" s="17" t="s">
        <v>516</v>
      </c>
      <c r="F445" s="23">
        <v>119</v>
      </c>
      <c r="G445" s="19">
        <v>612800</v>
      </c>
      <c r="H445" s="19">
        <v>446318.08</v>
      </c>
      <c r="I445" s="19">
        <f>H445*100/G445</f>
        <v>72.83258485639686</v>
      </c>
    </row>
    <row r="446" spans="1:9" ht="30.75" customHeight="1">
      <c r="A446" s="104">
        <v>440</v>
      </c>
      <c r="B446" s="5" t="s">
        <v>364</v>
      </c>
      <c r="C446" s="17" t="s">
        <v>8</v>
      </c>
      <c r="D446" s="17" t="s">
        <v>81</v>
      </c>
      <c r="E446" s="17" t="s">
        <v>516</v>
      </c>
      <c r="F446" s="54">
        <v>200</v>
      </c>
      <c r="G446" s="19">
        <f>G448</f>
        <v>1595644</v>
      </c>
      <c r="H446" s="19">
        <f>H448</f>
        <v>0</v>
      </c>
      <c r="I446" s="19"/>
    </row>
    <row r="447" spans="1:9" ht="30.75" customHeight="1">
      <c r="A447" s="104">
        <v>441</v>
      </c>
      <c r="B447" s="5" t="s">
        <v>133</v>
      </c>
      <c r="C447" s="17" t="s">
        <v>8</v>
      </c>
      <c r="D447" s="17" t="s">
        <v>81</v>
      </c>
      <c r="E447" s="17" t="s">
        <v>516</v>
      </c>
      <c r="F447" s="54">
        <v>240</v>
      </c>
      <c r="G447" s="19">
        <f>G448</f>
        <v>1595644</v>
      </c>
      <c r="H447" s="19">
        <f>H448</f>
        <v>0</v>
      </c>
      <c r="I447" s="19"/>
    </row>
    <row r="448" spans="1:9" ht="30.75" customHeight="1">
      <c r="A448" s="104">
        <v>442</v>
      </c>
      <c r="B448" s="5" t="s">
        <v>134</v>
      </c>
      <c r="C448" s="17" t="s">
        <v>8</v>
      </c>
      <c r="D448" s="17" t="s">
        <v>81</v>
      </c>
      <c r="E448" s="17" t="s">
        <v>516</v>
      </c>
      <c r="F448" s="54">
        <v>244</v>
      </c>
      <c r="G448" s="19">
        <v>1595644</v>
      </c>
      <c r="H448" s="19">
        <v>0</v>
      </c>
      <c r="I448" s="19"/>
    </row>
    <row r="449" spans="1:9" ht="19.5" customHeight="1">
      <c r="A449" s="104">
        <v>443</v>
      </c>
      <c r="B449" s="5" t="s">
        <v>36</v>
      </c>
      <c r="C449" s="17" t="s">
        <v>8</v>
      </c>
      <c r="D449" s="17" t="s">
        <v>81</v>
      </c>
      <c r="E449" s="17" t="s">
        <v>177</v>
      </c>
      <c r="F449" s="54"/>
      <c r="G449" s="19">
        <f>G450</f>
        <v>1419900</v>
      </c>
      <c r="H449" s="19">
        <f>H450</f>
        <v>846749.8600000001</v>
      </c>
      <c r="I449" s="19">
        <f>H449*100/G449</f>
        <v>59.63447144165083</v>
      </c>
    </row>
    <row r="450" spans="1:10" ht="81.75" customHeight="1">
      <c r="A450" s="104">
        <v>444</v>
      </c>
      <c r="B450" s="5" t="s">
        <v>427</v>
      </c>
      <c r="C450" s="6" t="s">
        <v>8</v>
      </c>
      <c r="D450" s="6" t="s">
        <v>81</v>
      </c>
      <c r="E450" s="6" t="s">
        <v>321</v>
      </c>
      <c r="F450" s="54"/>
      <c r="G450" s="7">
        <f>G451+G456+G459</f>
        <v>1419900</v>
      </c>
      <c r="H450" s="7">
        <f>H451+H456+H459</f>
        <v>846749.8600000001</v>
      </c>
      <c r="I450" s="19">
        <f aca="true" t="shared" si="40" ref="I450:I455">H450*100/G450</f>
        <v>59.63447144165083</v>
      </c>
      <c r="J450" s="59"/>
    </row>
    <row r="451" spans="1:9" ht="48.75" customHeight="1">
      <c r="A451" s="104">
        <v>445</v>
      </c>
      <c r="B451" s="5" t="s">
        <v>125</v>
      </c>
      <c r="C451" s="6" t="s">
        <v>8</v>
      </c>
      <c r="D451" s="6" t="s">
        <v>81</v>
      </c>
      <c r="E451" s="6" t="s">
        <v>321</v>
      </c>
      <c r="F451" s="54">
        <v>100</v>
      </c>
      <c r="G451" s="7">
        <f>G452</f>
        <v>1336200</v>
      </c>
      <c r="H451" s="7">
        <f>H452</f>
        <v>791324.8500000001</v>
      </c>
      <c r="I451" s="19">
        <f t="shared" si="40"/>
        <v>59.22203637180064</v>
      </c>
    </row>
    <row r="452" spans="1:9" ht="30">
      <c r="A452" s="104">
        <v>446</v>
      </c>
      <c r="B452" s="5" t="s">
        <v>41</v>
      </c>
      <c r="C452" s="6" t="s">
        <v>8</v>
      </c>
      <c r="D452" s="6" t="s">
        <v>81</v>
      </c>
      <c r="E452" s="6" t="s">
        <v>321</v>
      </c>
      <c r="F452" s="54">
        <v>110</v>
      </c>
      <c r="G452" s="7">
        <f>G453+G454+G455</f>
        <v>1336200</v>
      </c>
      <c r="H452" s="7">
        <f>H453+H454+H455</f>
        <v>791324.8500000001</v>
      </c>
      <c r="I452" s="19">
        <f t="shared" si="40"/>
        <v>59.22203637180064</v>
      </c>
    </row>
    <row r="453" spans="1:9" ht="15">
      <c r="A453" s="104">
        <v>447</v>
      </c>
      <c r="B453" s="5" t="s">
        <v>400</v>
      </c>
      <c r="C453" s="6" t="s">
        <v>8</v>
      </c>
      <c r="D453" s="6" t="s">
        <v>81</v>
      </c>
      <c r="E453" s="6" t="s">
        <v>321</v>
      </c>
      <c r="F453" s="54">
        <v>111</v>
      </c>
      <c r="G453" s="7">
        <v>973000</v>
      </c>
      <c r="H453" s="7">
        <v>555146.4</v>
      </c>
      <c r="I453" s="19">
        <f t="shared" si="40"/>
        <v>57.05512846865365</v>
      </c>
    </row>
    <row r="454" spans="1:9" ht="30">
      <c r="A454" s="104">
        <v>448</v>
      </c>
      <c r="B454" s="5" t="s">
        <v>401</v>
      </c>
      <c r="C454" s="6" t="s">
        <v>8</v>
      </c>
      <c r="D454" s="6" t="s">
        <v>81</v>
      </c>
      <c r="E454" s="6" t="s">
        <v>321</v>
      </c>
      <c r="F454" s="54">
        <v>112</v>
      </c>
      <c r="G454" s="7">
        <v>69200</v>
      </c>
      <c r="H454" s="7">
        <v>67177.53</v>
      </c>
      <c r="I454" s="19">
        <f t="shared" si="40"/>
        <v>97.07735549132948</v>
      </c>
    </row>
    <row r="455" spans="1:9" ht="60">
      <c r="A455" s="104">
        <v>449</v>
      </c>
      <c r="B455" s="5" t="s">
        <v>403</v>
      </c>
      <c r="C455" s="6" t="s">
        <v>8</v>
      </c>
      <c r="D455" s="6" t="s">
        <v>81</v>
      </c>
      <c r="E455" s="6" t="s">
        <v>321</v>
      </c>
      <c r="F455" s="54">
        <v>119</v>
      </c>
      <c r="G455" s="7">
        <v>294000</v>
      </c>
      <c r="H455" s="7">
        <v>169000.92</v>
      </c>
      <c r="I455" s="19">
        <f t="shared" si="40"/>
        <v>57.48330612244898</v>
      </c>
    </row>
    <row r="456" spans="1:9" ht="30">
      <c r="A456" s="104">
        <v>450</v>
      </c>
      <c r="B456" s="5" t="s">
        <v>364</v>
      </c>
      <c r="C456" s="6" t="s">
        <v>8</v>
      </c>
      <c r="D456" s="6" t="s">
        <v>81</v>
      </c>
      <c r="E456" s="6" t="s">
        <v>321</v>
      </c>
      <c r="F456" s="54">
        <v>200</v>
      </c>
      <c r="G456" s="7">
        <f>G457</f>
        <v>83000</v>
      </c>
      <c r="H456" s="7">
        <f>H457</f>
        <v>55117.01</v>
      </c>
      <c r="I456" s="7">
        <f>H456*100/G456</f>
        <v>66.40603614457831</v>
      </c>
    </row>
    <row r="457" spans="1:9" ht="30">
      <c r="A457" s="104">
        <v>451</v>
      </c>
      <c r="B457" s="5" t="s">
        <v>133</v>
      </c>
      <c r="C457" s="6" t="s">
        <v>8</v>
      </c>
      <c r="D457" s="6" t="s">
        <v>81</v>
      </c>
      <c r="E457" s="6" t="s">
        <v>321</v>
      </c>
      <c r="F457" s="54">
        <v>240</v>
      </c>
      <c r="G457" s="7">
        <f>G458</f>
        <v>83000</v>
      </c>
      <c r="H457" s="7">
        <f>H458</f>
        <v>55117.01</v>
      </c>
      <c r="I457" s="7">
        <f>H457*100/G457</f>
        <v>66.40603614457831</v>
      </c>
    </row>
    <row r="458" spans="1:9" ht="30">
      <c r="A458" s="104">
        <v>452</v>
      </c>
      <c r="B458" s="5" t="s">
        <v>134</v>
      </c>
      <c r="C458" s="6" t="s">
        <v>8</v>
      </c>
      <c r="D458" s="6" t="s">
        <v>81</v>
      </c>
      <c r="E458" s="6" t="s">
        <v>321</v>
      </c>
      <c r="F458" s="54">
        <v>244</v>
      </c>
      <c r="G458" s="7">
        <v>83000</v>
      </c>
      <c r="H458" s="7">
        <v>55117.01</v>
      </c>
      <c r="I458" s="7">
        <f>H458*100/G458</f>
        <v>66.40603614457831</v>
      </c>
    </row>
    <row r="459" spans="1:9" ht="15">
      <c r="A459" s="104">
        <v>453</v>
      </c>
      <c r="B459" s="5" t="s">
        <v>148</v>
      </c>
      <c r="C459" s="6" t="s">
        <v>8</v>
      </c>
      <c r="D459" s="6" t="s">
        <v>81</v>
      </c>
      <c r="E459" s="6" t="s">
        <v>321</v>
      </c>
      <c r="F459" s="54">
        <v>800</v>
      </c>
      <c r="G459" s="7">
        <f>G461</f>
        <v>700</v>
      </c>
      <c r="H459" s="7">
        <f>H461</f>
        <v>308</v>
      </c>
      <c r="I459" s="7">
        <f>H459*100/G459</f>
        <v>44</v>
      </c>
    </row>
    <row r="460" spans="1:9" ht="15">
      <c r="A460" s="104">
        <v>454</v>
      </c>
      <c r="B460" s="5" t="s">
        <v>150</v>
      </c>
      <c r="C460" s="6" t="s">
        <v>8</v>
      </c>
      <c r="D460" s="6" t="s">
        <v>81</v>
      </c>
      <c r="E460" s="6" t="s">
        <v>321</v>
      </c>
      <c r="F460" s="54">
        <v>850</v>
      </c>
      <c r="G460" s="7">
        <f>G461</f>
        <v>700</v>
      </c>
      <c r="H460" s="7">
        <f>H461</f>
        <v>308</v>
      </c>
      <c r="I460" s="7">
        <f>H460*100/G460</f>
        <v>44</v>
      </c>
    </row>
    <row r="461" spans="1:9" ht="29.25" customHeight="1">
      <c r="A461" s="104">
        <v>455</v>
      </c>
      <c r="B461" s="5" t="s">
        <v>152</v>
      </c>
      <c r="C461" s="6" t="s">
        <v>8</v>
      </c>
      <c r="D461" s="6" t="s">
        <v>81</v>
      </c>
      <c r="E461" s="6" t="s">
        <v>321</v>
      </c>
      <c r="F461" s="54">
        <v>851</v>
      </c>
      <c r="G461" s="7">
        <v>700</v>
      </c>
      <c r="H461" s="7">
        <v>308</v>
      </c>
      <c r="I461" s="7">
        <f>H461*100/G461</f>
        <v>44</v>
      </c>
    </row>
    <row r="462" spans="1:9" ht="15">
      <c r="A462" s="104">
        <v>456</v>
      </c>
      <c r="B462" s="1" t="s">
        <v>33</v>
      </c>
      <c r="C462" s="15" t="s">
        <v>8</v>
      </c>
      <c r="D462" s="16" t="s">
        <v>34</v>
      </c>
      <c r="E462" s="49"/>
      <c r="F462" s="13"/>
      <c r="G462" s="84">
        <f>G463</f>
        <v>18671300</v>
      </c>
      <c r="H462" s="84">
        <f>H463</f>
        <v>8411374.3</v>
      </c>
      <c r="I462" s="84">
        <f>H462*100/G462</f>
        <v>45.04975175804578</v>
      </c>
    </row>
    <row r="463" spans="1:9" ht="15">
      <c r="A463" s="104">
        <v>457</v>
      </c>
      <c r="B463" s="1" t="s">
        <v>128</v>
      </c>
      <c r="C463" s="15" t="s">
        <v>8</v>
      </c>
      <c r="D463" s="15" t="s">
        <v>82</v>
      </c>
      <c r="E463" s="49"/>
      <c r="F463" s="13"/>
      <c r="G463" s="33">
        <f>G472+G464</f>
        <v>18671300</v>
      </c>
      <c r="H463" s="33">
        <f>H472+H464</f>
        <v>8411374.3</v>
      </c>
      <c r="I463" s="84">
        <f>H463*100/G463</f>
        <v>45.04975175804578</v>
      </c>
    </row>
    <row r="464" spans="1:9" ht="60">
      <c r="A464" s="104">
        <v>458</v>
      </c>
      <c r="B464" s="24" t="s">
        <v>159</v>
      </c>
      <c r="C464" s="25" t="s">
        <v>8</v>
      </c>
      <c r="D464" s="25" t="s">
        <v>82</v>
      </c>
      <c r="E464" s="25" t="s">
        <v>179</v>
      </c>
      <c r="F464" s="34"/>
      <c r="G464" s="35">
        <f aca="true" t="shared" si="41" ref="G464:H468">G465</f>
        <v>1775300</v>
      </c>
      <c r="H464" s="35">
        <f t="shared" si="41"/>
        <v>1190389.94</v>
      </c>
      <c r="I464" s="35">
        <f>H464*100/G464</f>
        <v>67.05288908916803</v>
      </c>
    </row>
    <row r="465" spans="1:9" ht="75">
      <c r="A465" s="104">
        <v>459</v>
      </c>
      <c r="B465" s="24" t="s">
        <v>514</v>
      </c>
      <c r="C465" s="25" t="s">
        <v>8</v>
      </c>
      <c r="D465" s="25" t="s">
        <v>82</v>
      </c>
      <c r="E465" s="25" t="s">
        <v>511</v>
      </c>
      <c r="F465" s="26"/>
      <c r="G465" s="35">
        <f t="shared" si="41"/>
        <v>1775300</v>
      </c>
      <c r="H465" s="35">
        <f t="shared" si="41"/>
        <v>1190389.94</v>
      </c>
      <c r="I465" s="35">
        <f>H465*100/G465</f>
        <v>67.05288908916803</v>
      </c>
    </row>
    <row r="466" spans="1:9" ht="60">
      <c r="A466" s="104">
        <v>460</v>
      </c>
      <c r="B466" s="24" t="s">
        <v>495</v>
      </c>
      <c r="C466" s="25" t="s">
        <v>8</v>
      </c>
      <c r="D466" s="25" t="s">
        <v>82</v>
      </c>
      <c r="E466" s="25" t="s">
        <v>515</v>
      </c>
      <c r="F466" s="26"/>
      <c r="G466" s="35">
        <f t="shared" si="41"/>
        <v>1775300</v>
      </c>
      <c r="H466" s="35">
        <f t="shared" si="41"/>
        <v>1190389.94</v>
      </c>
      <c r="I466" s="35">
        <f>H466*100/G466</f>
        <v>67.05288908916803</v>
      </c>
    </row>
    <row r="467" spans="1:9" ht="75" customHeight="1">
      <c r="A467" s="104">
        <v>461</v>
      </c>
      <c r="B467" s="3" t="s">
        <v>278</v>
      </c>
      <c r="C467" s="20" t="s">
        <v>8</v>
      </c>
      <c r="D467" s="20" t="s">
        <v>82</v>
      </c>
      <c r="E467" s="4" t="s">
        <v>518</v>
      </c>
      <c r="F467" s="37"/>
      <c r="G467" s="41">
        <f t="shared" si="41"/>
        <v>1775300</v>
      </c>
      <c r="H467" s="41">
        <f t="shared" si="41"/>
        <v>1190389.94</v>
      </c>
      <c r="I467" s="41">
        <f>H467*100/G467</f>
        <v>67.05288908916803</v>
      </c>
    </row>
    <row r="468" spans="1:9" ht="60">
      <c r="A468" s="104">
        <v>462</v>
      </c>
      <c r="B468" s="5" t="s">
        <v>125</v>
      </c>
      <c r="C468" s="20" t="s">
        <v>8</v>
      </c>
      <c r="D468" s="20" t="s">
        <v>82</v>
      </c>
      <c r="E468" s="4" t="s">
        <v>518</v>
      </c>
      <c r="F468" s="37">
        <v>100</v>
      </c>
      <c r="G468" s="41">
        <f t="shared" si="41"/>
        <v>1775300</v>
      </c>
      <c r="H468" s="41">
        <f t="shared" si="41"/>
        <v>1190389.94</v>
      </c>
      <c r="I468" s="41">
        <f>H468*100/G468</f>
        <v>67.05288908916803</v>
      </c>
    </row>
    <row r="469" spans="1:9" ht="30">
      <c r="A469" s="104">
        <v>463</v>
      </c>
      <c r="B469" s="5" t="s">
        <v>41</v>
      </c>
      <c r="C469" s="20" t="s">
        <v>8</v>
      </c>
      <c r="D469" s="20" t="s">
        <v>82</v>
      </c>
      <c r="E469" s="4" t="s">
        <v>518</v>
      </c>
      <c r="F469" s="37">
        <v>110</v>
      </c>
      <c r="G469" s="41">
        <f>G470+G471</f>
        <v>1775300</v>
      </c>
      <c r="H469" s="41">
        <f>H470+H471</f>
        <v>1190389.94</v>
      </c>
      <c r="I469" s="41">
        <f>H469*100/G469</f>
        <v>67.05288908916803</v>
      </c>
    </row>
    <row r="470" spans="1:9" ht="27" customHeight="1">
      <c r="A470" s="104">
        <v>464</v>
      </c>
      <c r="B470" s="5" t="s">
        <v>400</v>
      </c>
      <c r="C470" s="20" t="s">
        <v>8</v>
      </c>
      <c r="D470" s="20" t="s">
        <v>82</v>
      </c>
      <c r="E470" s="4" t="s">
        <v>518</v>
      </c>
      <c r="F470" s="37">
        <v>111</v>
      </c>
      <c r="G470" s="41">
        <v>1363700</v>
      </c>
      <c r="H470" s="41">
        <v>924293.38</v>
      </c>
      <c r="I470" s="41">
        <f>H470*100/G470</f>
        <v>67.77835154359464</v>
      </c>
    </row>
    <row r="471" spans="1:9" ht="66.75" customHeight="1">
      <c r="A471" s="104">
        <v>465</v>
      </c>
      <c r="B471" s="5" t="s">
        <v>403</v>
      </c>
      <c r="C471" s="20" t="s">
        <v>8</v>
      </c>
      <c r="D471" s="20" t="s">
        <v>82</v>
      </c>
      <c r="E471" s="4" t="s">
        <v>518</v>
      </c>
      <c r="F471" s="37">
        <v>119</v>
      </c>
      <c r="G471" s="41">
        <v>411600</v>
      </c>
      <c r="H471" s="41">
        <v>266096.56</v>
      </c>
      <c r="I471" s="41">
        <f>H471*100/G471</f>
        <v>64.64931000971818</v>
      </c>
    </row>
    <row r="472" spans="1:9" ht="30">
      <c r="A472" s="104">
        <v>466</v>
      </c>
      <c r="B472" s="24" t="s">
        <v>188</v>
      </c>
      <c r="C472" s="25" t="s">
        <v>8</v>
      </c>
      <c r="D472" s="25" t="s">
        <v>82</v>
      </c>
      <c r="E472" s="28" t="s">
        <v>196</v>
      </c>
      <c r="F472" s="60"/>
      <c r="G472" s="35">
        <f>G473+G524</f>
        <v>16896000</v>
      </c>
      <c r="H472" s="35">
        <f>H473+H524</f>
        <v>7220984.36</v>
      </c>
      <c r="I472" s="35">
        <f>H472*100/G472</f>
        <v>42.73783357007576</v>
      </c>
    </row>
    <row r="473" spans="1:9" ht="32.25" customHeight="1">
      <c r="A473" s="104">
        <v>467</v>
      </c>
      <c r="B473" s="24" t="s">
        <v>202</v>
      </c>
      <c r="C473" s="25" t="s">
        <v>8</v>
      </c>
      <c r="D473" s="25" t="s">
        <v>82</v>
      </c>
      <c r="E473" s="28" t="s">
        <v>195</v>
      </c>
      <c r="F473" s="60"/>
      <c r="G473" s="35">
        <f>G474+G479+G489+G494+G499++G504+G509+G519+G484+G514</f>
        <v>5626481</v>
      </c>
      <c r="H473" s="35">
        <f>H474+H479+H489+H494+H499++H504+H509+H519+H484</f>
        <v>1003629.87</v>
      </c>
      <c r="I473" s="35">
        <f>H473*100/G473</f>
        <v>17.837612354862657</v>
      </c>
    </row>
    <row r="474" spans="1:9" ht="48" customHeight="1">
      <c r="A474" s="104">
        <v>468</v>
      </c>
      <c r="B474" s="24" t="s">
        <v>279</v>
      </c>
      <c r="C474" s="28" t="s">
        <v>8</v>
      </c>
      <c r="D474" s="28" t="s">
        <v>82</v>
      </c>
      <c r="E474" s="28" t="s">
        <v>197</v>
      </c>
      <c r="F474" s="60"/>
      <c r="G474" s="35">
        <f aca="true" t="shared" si="42" ref="G474:H477">G475</f>
        <v>147000</v>
      </c>
      <c r="H474" s="35">
        <f t="shared" si="42"/>
        <v>113230</v>
      </c>
      <c r="I474" s="35">
        <f>H474*100/G474</f>
        <v>77.02721088435374</v>
      </c>
    </row>
    <row r="475" spans="1:9" ht="45">
      <c r="A475" s="104">
        <v>469</v>
      </c>
      <c r="B475" s="5" t="s">
        <v>199</v>
      </c>
      <c r="C475" s="4" t="s">
        <v>8</v>
      </c>
      <c r="D475" s="4" t="s">
        <v>82</v>
      </c>
      <c r="E475" s="4" t="s">
        <v>280</v>
      </c>
      <c r="F475" s="37"/>
      <c r="G475" s="41">
        <f t="shared" si="42"/>
        <v>147000</v>
      </c>
      <c r="H475" s="41">
        <f t="shared" si="42"/>
        <v>113230</v>
      </c>
      <c r="I475" s="41">
        <f aca="true" t="shared" si="43" ref="I475:I483">H475*100/G475</f>
        <v>77.02721088435374</v>
      </c>
    </row>
    <row r="476" spans="1:9" ht="30">
      <c r="A476" s="104">
        <v>470</v>
      </c>
      <c r="B476" s="5" t="s">
        <v>364</v>
      </c>
      <c r="C476" s="4" t="s">
        <v>8</v>
      </c>
      <c r="D476" s="4" t="s">
        <v>82</v>
      </c>
      <c r="E476" s="4" t="s">
        <v>280</v>
      </c>
      <c r="F476" s="37">
        <v>200</v>
      </c>
      <c r="G476" s="41">
        <f t="shared" si="42"/>
        <v>147000</v>
      </c>
      <c r="H476" s="41">
        <f t="shared" si="42"/>
        <v>113230</v>
      </c>
      <c r="I476" s="41">
        <f t="shared" si="43"/>
        <v>77.02721088435374</v>
      </c>
    </row>
    <row r="477" spans="1:9" ht="30">
      <c r="A477" s="104">
        <v>471</v>
      </c>
      <c r="B477" s="5" t="s">
        <v>133</v>
      </c>
      <c r="C477" s="4" t="s">
        <v>8</v>
      </c>
      <c r="D477" s="4" t="s">
        <v>82</v>
      </c>
      <c r="E477" s="4" t="s">
        <v>280</v>
      </c>
      <c r="F477" s="37">
        <v>240</v>
      </c>
      <c r="G477" s="41">
        <f t="shared" si="42"/>
        <v>147000</v>
      </c>
      <c r="H477" s="41">
        <f t="shared" si="42"/>
        <v>113230</v>
      </c>
      <c r="I477" s="41">
        <f t="shared" si="43"/>
        <v>77.02721088435374</v>
      </c>
    </row>
    <row r="478" spans="1:9" ht="30">
      <c r="A478" s="104">
        <v>472</v>
      </c>
      <c r="B478" s="5" t="s">
        <v>134</v>
      </c>
      <c r="C478" s="4" t="s">
        <v>8</v>
      </c>
      <c r="D478" s="4" t="s">
        <v>82</v>
      </c>
      <c r="E478" s="4" t="s">
        <v>280</v>
      </c>
      <c r="F478" s="37">
        <v>244</v>
      </c>
      <c r="G478" s="41">
        <v>147000</v>
      </c>
      <c r="H478" s="41">
        <v>113230</v>
      </c>
      <c r="I478" s="41">
        <f t="shared" si="43"/>
        <v>77.02721088435374</v>
      </c>
    </row>
    <row r="479" spans="1:9" ht="41.25" customHeight="1">
      <c r="A479" s="104">
        <v>473</v>
      </c>
      <c r="B479" s="24" t="s">
        <v>281</v>
      </c>
      <c r="C479" s="28" t="s">
        <v>8</v>
      </c>
      <c r="D479" s="28" t="s">
        <v>82</v>
      </c>
      <c r="E479" s="28" t="s">
        <v>198</v>
      </c>
      <c r="F479" s="60"/>
      <c r="G479" s="35">
        <f>G483</f>
        <v>250000</v>
      </c>
      <c r="H479" s="35">
        <f>H483</f>
        <v>150000</v>
      </c>
      <c r="I479" s="35">
        <f>H479*100/G479</f>
        <v>60</v>
      </c>
    </row>
    <row r="480" spans="1:9" ht="15">
      <c r="A480" s="104">
        <v>474</v>
      </c>
      <c r="B480" s="5" t="s">
        <v>201</v>
      </c>
      <c r="C480" s="4" t="s">
        <v>8</v>
      </c>
      <c r="D480" s="4" t="s">
        <v>82</v>
      </c>
      <c r="E480" s="4" t="s">
        <v>282</v>
      </c>
      <c r="F480" s="37"/>
      <c r="G480" s="41">
        <f>G483</f>
        <v>250000</v>
      </c>
      <c r="H480" s="41">
        <f>H483</f>
        <v>150000</v>
      </c>
      <c r="I480" s="41">
        <f t="shared" si="43"/>
        <v>60</v>
      </c>
    </row>
    <row r="481" spans="1:9" ht="30">
      <c r="A481" s="104">
        <v>475</v>
      </c>
      <c r="B481" s="5" t="s">
        <v>364</v>
      </c>
      <c r="C481" s="4" t="s">
        <v>8</v>
      </c>
      <c r="D481" s="4" t="s">
        <v>82</v>
      </c>
      <c r="E481" s="4" t="s">
        <v>282</v>
      </c>
      <c r="F481" s="37">
        <v>200</v>
      </c>
      <c r="G481" s="41">
        <f>G483</f>
        <v>250000</v>
      </c>
      <c r="H481" s="41">
        <f>H483</f>
        <v>150000</v>
      </c>
      <c r="I481" s="41">
        <f t="shared" si="43"/>
        <v>60</v>
      </c>
    </row>
    <row r="482" spans="1:9" ht="30">
      <c r="A482" s="104">
        <v>476</v>
      </c>
      <c r="B482" s="5" t="s">
        <v>133</v>
      </c>
      <c r="C482" s="4" t="s">
        <v>8</v>
      </c>
      <c r="D482" s="4" t="s">
        <v>82</v>
      </c>
      <c r="E482" s="4" t="s">
        <v>282</v>
      </c>
      <c r="F482" s="37">
        <v>240</v>
      </c>
      <c r="G482" s="41">
        <f>G483</f>
        <v>250000</v>
      </c>
      <c r="H482" s="41">
        <f>H483</f>
        <v>150000</v>
      </c>
      <c r="I482" s="41">
        <f t="shared" si="43"/>
        <v>60</v>
      </c>
    </row>
    <row r="483" spans="1:9" ht="30">
      <c r="A483" s="104">
        <v>477</v>
      </c>
      <c r="B483" s="5" t="s">
        <v>134</v>
      </c>
      <c r="C483" s="4" t="s">
        <v>8</v>
      </c>
      <c r="D483" s="4" t="s">
        <v>82</v>
      </c>
      <c r="E483" s="4" t="s">
        <v>282</v>
      </c>
      <c r="F483" s="37">
        <v>244</v>
      </c>
      <c r="G483" s="41">
        <v>250000</v>
      </c>
      <c r="H483" s="41">
        <v>150000</v>
      </c>
      <c r="I483" s="41">
        <f t="shared" si="43"/>
        <v>60</v>
      </c>
    </row>
    <row r="484" spans="1:9" ht="80.25" customHeight="1">
      <c r="A484" s="104">
        <v>478</v>
      </c>
      <c r="B484" s="24" t="s">
        <v>474</v>
      </c>
      <c r="C484" s="28" t="s">
        <v>8</v>
      </c>
      <c r="D484" s="28" t="s">
        <v>82</v>
      </c>
      <c r="E484" s="28" t="s">
        <v>476</v>
      </c>
      <c r="F484" s="60"/>
      <c r="G484" s="35">
        <f>G488</f>
        <v>5000</v>
      </c>
      <c r="H484" s="35">
        <f>H488</f>
        <v>0</v>
      </c>
      <c r="I484" s="35"/>
    </row>
    <row r="485" spans="1:9" ht="66" customHeight="1">
      <c r="A485" s="104">
        <v>479</v>
      </c>
      <c r="B485" s="5" t="s">
        <v>475</v>
      </c>
      <c r="C485" s="4" t="s">
        <v>8</v>
      </c>
      <c r="D485" s="4" t="s">
        <v>82</v>
      </c>
      <c r="E485" s="4" t="s">
        <v>477</v>
      </c>
      <c r="F485" s="37"/>
      <c r="G485" s="41">
        <f>G488</f>
        <v>5000</v>
      </c>
      <c r="H485" s="41">
        <f>H488</f>
        <v>0</v>
      </c>
      <c r="I485" s="41"/>
    </row>
    <row r="486" spans="1:9" ht="30">
      <c r="A486" s="104">
        <v>480</v>
      </c>
      <c r="B486" s="5" t="s">
        <v>364</v>
      </c>
      <c r="C486" s="4" t="s">
        <v>8</v>
      </c>
      <c r="D486" s="4" t="s">
        <v>82</v>
      </c>
      <c r="E486" s="4" t="s">
        <v>477</v>
      </c>
      <c r="F486" s="37">
        <v>200</v>
      </c>
      <c r="G486" s="41">
        <f>G488</f>
        <v>5000</v>
      </c>
      <c r="H486" s="41">
        <f>H488</f>
        <v>0</v>
      </c>
      <c r="I486" s="41"/>
    </row>
    <row r="487" spans="1:9" ht="30">
      <c r="A487" s="104">
        <v>481</v>
      </c>
      <c r="B487" s="5" t="s">
        <v>133</v>
      </c>
      <c r="C487" s="4" t="s">
        <v>8</v>
      </c>
      <c r="D487" s="4" t="s">
        <v>82</v>
      </c>
      <c r="E487" s="4" t="s">
        <v>477</v>
      </c>
      <c r="F487" s="37">
        <v>240</v>
      </c>
      <c r="G487" s="41">
        <f>G488</f>
        <v>5000</v>
      </c>
      <c r="H487" s="41">
        <f>H488</f>
        <v>0</v>
      </c>
      <c r="I487" s="41"/>
    </row>
    <row r="488" spans="1:9" ht="30">
      <c r="A488" s="104">
        <v>482</v>
      </c>
      <c r="B488" s="5" t="s">
        <v>134</v>
      </c>
      <c r="C488" s="4" t="s">
        <v>8</v>
      </c>
      <c r="D488" s="4" t="s">
        <v>82</v>
      </c>
      <c r="E488" s="4" t="s">
        <v>477</v>
      </c>
      <c r="F488" s="37">
        <v>244</v>
      </c>
      <c r="G488" s="41">
        <v>5000</v>
      </c>
      <c r="H488" s="41">
        <v>0</v>
      </c>
      <c r="I488" s="41"/>
    </row>
    <row r="489" spans="1:9" ht="43.5" customHeight="1">
      <c r="A489" s="104">
        <v>483</v>
      </c>
      <c r="B489" s="24" t="s">
        <v>396</v>
      </c>
      <c r="C489" s="28" t="s">
        <v>8</v>
      </c>
      <c r="D489" s="28" t="s">
        <v>82</v>
      </c>
      <c r="E489" s="28" t="s">
        <v>200</v>
      </c>
      <c r="F489" s="60"/>
      <c r="G489" s="35">
        <f aca="true" t="shared" si="44" ref="G489:H492">G490</f>
        <v>550000</v>
      </c>
      <c r="H489" s="35">
        <f t="shared" si="44"/>
        <v>493645.27</v>
      </c>
      <c r="I489" s="35">
        <f>H489*100/G489</f>
        <v>89.75368545454546</v>
      </c>
    </row>
    <row r="490" spans="1:9" ht="30" customHeight="1">
      <c r="A490" s="104">
        <v>484</v>
      </c>
      <c r="B490" s="3" t="s">
        <v>208</v>
      </c>
      <c r="C490" s="4" t="s">
        <v>8</v>
      </c>
      <c r="D490" s="4" t="s">
        <v>82</v>
      </c>
      <c r="E490" s="4" t="s">
        <v>283</v>
      </c>
      <c r="F490" s="37"/>
      <c r="G490" s="41">
        <f t="shared" si="44"/>
        <v>550000</v>
      </c>
      <c r="H490" s="41">
        <f t="shared" si="44"/>
        <v>493645.27</v>
      </c>
      <c r="I490" s="41">
        <f>H490*100/G490</f>
        <v>89.75368545454546</v>
      </c>
    </row>
    <row r="491" spans="1:9" ht="36.75" customHeight="1">
      <c r="A491" s="104">
        <v>485</v>
      </c>
      <c r="B491" s="5" t="s">
        <v>133</v>
      </c>
      <c r="C491" s="4" t="s">
        <v>8</v>
      </c>
      <c r="D491" s="4" t="s">
        <v>82</v>
      </c>
      <c r="E491" s="4" t="s">
        <v>283</v>
      </c>
      <c r="F491" s="37">
        <v>200</v>
      </c>
      <c r="G491" s="41">
        <f t="shared" si="44"/>
        <v>550000</v>
      </c>
      <c r="H491" s="41">
        <f t="shared" si="44"/>
        <v>493645.27</v>
      </c>
      <c r="I491" s="41">
        <f>H491*100/G491</f>
        <v>89.75368545454546</v>
      </c>
    </row>
    <row r="492" spans="1:9" ht="34.5" customHeight="1">
      <c r="A492" s="104">
        <v>486</v>
      </c>
      <c r="B492" s="5" t="s">
        <v>136</v>
      </c>
      <c r="C492" s="4" t="s">
        <v>8</v>
      </c>
      <c r="D492" s="4" t="s">
        <v>82</v>
      </c>
      <c r="E492" s="4" t="s">
        <v>283</v>
      </c>
      <c r="F492" s="37">
        <v>240</v>
      </c>
      <c r="G492" s="41">
        <f t="shared" si="44"/>
        <v>550000</v>
      </c>
      <c r="H492" s="41">
        <f t="shared" si="44"/>
        <v>493645.27</v>
      </c>
      <c r="I492" s="41">
        <f>H492*100/G492</f>
        <v>89.75368545454546</v>
      </c>
    </row>
    <row r="493" spans="1:9" ht="39.75" customHeight="1">
      <c r="A493" s="104">
        <v>487</v>
      </c>
      <c r="B493" s="5" t="s">
        <v>134</v>
      </c>
      <c r="C493" s="4" t="s">
        <v>8</v>
      </c>
      <c r="D493" s="4" t="s">
        <v>82</v>
      </c>
      <c r="E493" s="4" t="s">
        <v>283</v>
      </c>
      <c r="F493" s="37">
        <v>244</v>
      </c>
      <c r="G493" s="41">
        <v>550000</v>
      </c>
      <c r="H493" s="41">
        <v>493645.27</v>
      </c>
      <c r="I493" s="41">
        <f>H493*100/G493</f>
        <v>89.75368545454546</v>
      </c>
    </row>
    <row r="494" spans="1:9" ht="64.5" customHeight="1">
      <c r="A494" s="104">
        <v>488</v>
      </c>
      <c r="B494" s="24" t="s">
        <v>524</v>
      </c>
      <c r="C494" s="28" t="s">
        <v>8</v>
      </c>
      <c r="D494" s="28" t="s">
        <v>82</v>
      </c>
      <c r="E494" s="28" t="s">
        <v>426</v>
      </c>
      <c r="F494" s="60"/>
      <c r="G494" s="35">
        <f aca="true" t="shared" si="45" ref="G494:H497">G495</f>
        <v>40000</v>
      </c>
      <c r="H494" s="35">
        <f t="shared" si="45"/>
        <v>0</v>
      </c>
      <c r="I494" s="35"/>
    </row>
    <row r="495" spans="1:9" ht="63.75" customHeight="1">
      <c r="A495" s="104">
        <v>489</v>
      </c>
      <c r="B495" s="3" t="s">
        <v>425</v>
      </c>
      <c r="C495" s="4" t="s">
        <v>8</v>
      </c>
      <c r="D495" s="4" t="s">
        <v>82</v>
      </c>
      <c r="E495" s="4" t="s">
        <v>497</v>
      </c>
      <c r="F495" s="37"/>
      <c r="G495" s="41">
        <f t="shared" si="45"/>
        <v>40000</v>
      </c>
      <c r="H495" s="41">
        <f t="shared" si="45"/>
        <v>0</v>
      </c>
      <c r="I495" s="41"/>
    </row>
    <row r="496" spans="1:9" ht="39.75" customHeight="1">
      <c r="A496" s="104">
        <v>490</v>
      </c>
      <c r="B496" s="5" t="s">
        <v>133</v>
      </c>
      <c r="C496" s="4" t="s">
        <v>8</v>
      </c>
      <c r="D496" s="4" t="s">
        <v>82</v>
      </c>
      <c r="E496" s="4" t="s">
        <v>497</v>
      </c>
      <c r="F496" s="37">
        <v>200</v>
      </c>
      <c r="G496" s="41">
        <f t="shared" si="45"/>
        <v>40000</v>
      </c>
      <c r="H496" s="41">
        <f t="shared" si="45"/>
        <v>0</v>
      </c>
      <c r="I496" s="41"/>
    </row>
    <row r="497" spans="1:9" ht="39.75" customHeight="1">
      <c r="A497" s="104">
        <v>491</v>
      </c>
      <c r="B497" s="5" t="s">
        <v>136</v>
      </c>
      <c r="C497" s="4" t="s">
        <v>8</v>
      </c>
      <c r="D497" s="4" t="s">
        <v>82</v>
      </c>
      <c r="E497" s="4" t="s">
        <v>497</v>
      </c>
      <c r="F497" s="37">
        <v>240</v>
      </c>
      <c r="G497" s="41">
        <f t="shared" si="45"/>
        <v>40000</v>
      </c>
      <c r="H497" s="41">
        <f t="shared" si="45"/>
        <v>0</v>
      </c>
      <c r="I497" s="41"/>
    </row>
    <row r="498" spans="1:9" ht="39.75" customHeight="1">
      <c r="A498" s="104">
        <v>492</v>
      </c>
      <c r="B498" s="5" t="s">
        <v>134</v>
      </c>
      <c r="C498" s="4" t="s">
        <v>8</v>
      </c>
      <c r="D498" s="4" t="s">
        <v>82</v>
      </c>
      <c r="E498" s="4" t="s">
        <v>497</v>
      </c>
      <c r="F498" s="37">
        <v>244</v>
      </c>
      <c r="G498" s="41">
        <v>40000</v>
      </c>
      <c r="H498" s="41">
        <v>0</v>
      </c>
      <c r="I498" s="41"/>
    </row>
    <row r="499" spans="1:9" ht="65.25" customHeight="1">
      <c r="A499" s="104">
        <v>493</v>
      </c>
      <c r="B499" s="24" t="s">
        <v>419</v>
      </c>
      <c r="C499" s="28" t="s">
        <v>8</v>
      </c>
      <c r="D499" s="28" t="s">
        <v>82</v>
      </c>
      <c r="E499" s="28" t="s">
        <v>421</v>
      </c>
      <c r="F499" s="60"/>
      <c r="G499" s="35">
        <f>G500</f>
        <v>64000</v>
      </c>
      <c r="H499" s="35">
        <v>63900</v>
      </c>
      <c r="I499" s="35">
        <f>H499*100/G499</f>
        <v>99.84375</v>
      </c>
    </row>
    <row r="500" spans="1:9" ht="52.5" customHeight="1">
      <c r="A500" s="104">
        <v>494</v>
      </c>
      <c r="B500" s="3" t="s">
        <v>420</v>
      </c>
      <c r="C500" s="4" t="s">
        <v>8</v>
      </c>
      <c r="D500" s="4" t="s">
        <v>82</v>
      </c>
      <c r="E500" s="4" t="s">
        <v>498</v>
      </c>
      <c r="F500" s="37"/>
      <c r="G500" s="41">
        <f>G501</f>
        <v>64000</v>
      </c>
      <c r="H500" s="41">
        <v>63900</v>
      </c>
      <c r="I500" s="41">
        <f>H500*100/G500</f>
        <v>99.84375</v>
      </c>
    </row>
    <row r="501" spans="1:9" ht="39.75" customHeight="1">
      <c r="A501" s="104">
        <v>495</v>
      </c>
      <c r="B501" s="5" t="s">
        <v>133</v>
      </c>
      <c r="C501" s="4" t="s">
        <v>8</v>
      </c>
      <c r="D501" s="4" t="s">
        <v>82</v>
      </c>
      <c r="E501" s="4" t="s">
        <v>498</v>
      </c>
      <c r="F501" s="37">
        <v>200</v>
      </c>
      <c r="G501" s="41">
        <f>G502</f>
        <v>64000</v>
      </c>
      <c r="H501" s="41">
        <v>63900</v>
      </c>
      <c r="I501" s="41">
        <f>H501*100/G501</f>
        <v>99.84375</v>
      </c>
    </row>
    <row r="502" spans="1:9" ht="39.75" customHeight="1">
      <c r="A502" s="104">
        <v>496</v>
      </c>
      <c r="B502" s="5" t="s">
        <v>136</v>
      </c>
      <c r="C502" s="4" t="s">
        <v>8</v>
      </c>
      <c r="D502" s="4" t="s">
        <v>82</v>
      </c>
      <c r="E502" s="4" t="s">
        <v>498</v>
      </c>
      <c r="F502" s="37">
        <v>240</v>
      </c>
      <c r="G502" s="41">
        <f>G503</f>
        <v>64000</v>
      </c>
      <c r="H502" s="41">
        <v>63900</v>
      </c>
      <c r="I502" s="41">
        <f>H502*100/G502</f>
        <v>99.84375</v>
      </c>
    </row>
    <row r="503" spans="1:9" ht="39.75" customHeight="1">
      <c r="A503" s="104">
        <v>497</v>
      </c>
      <c r="B503" s="5" t="s">
        <v>134</v>
      </c>
      <c r="C503" s="4" t="s">
        <v>8</v>
      </c>
      <c r="D503" s="4" t="s">
        <v>82</v>
      </c>
      <c r="E503" s="4" t="s">
        <v>498</v>
      </c>
      <c r="F503" s="37">
        <v>244</v>
      </c>
      <c r="G503" s="41">
        <v>64000</v>
      </c>
      <c r="H503" s="41">
        <v>63900</v>
      </c>
      <c r="I503" s="41">
        <f>H503*100/G503</f>
        <v>99.84375</v>
      </c>
    </row>
    <row r="504" spans="1:9" ht="85.5" customHeight="1">
      <c r="A504" s="104">
        <v>498</v>
      </c>
      <c r="B504" s="24" t="s">
        <v>422</v>
      </c>
      <c r="C504" s="28" t="s">
        <v>8</v>
      </c>
      <c r="D504" s="28" t="s">
        <v>82</v>
      </c>
      <c r="E504" s="28" t="s">
        <v>424</v>
      </c>
      <c r="F504" s="60"/>
      <c r="G504" s="35">
        <f aca="true" t="shared" si="46" ref="G504:H507">G505</f>
        <v>20000</v>
      </c>
      <c r="H504" s="35">
        <f t="shared" si="46"/>
        <v>0</v>
      </c>
      <c r="I504" s="35"/>
    </row>
    <row r="505" spans="1:9" ht="82.5" customHeight="1">
      <c r="A505" s="104">
        <v>499</v>
      </c>
      <c r="B505" s="3" t="s">
        <v>423</v>
      </c>
      <c r="C505" s="4" t="s">
        <v>8</v>
      </c>
      <c r="D505" s="4" t="s">
        <v>82</v>
      </c>
      <c r="E505" s="4" t="s">
        <v>499</v>
      </c>
      <c r="F505" s="37"/>
      <c r="G505" s="41">
        <f t="shared" si="46"/>
        <v>20000</v>
      </c>
      <c r="H505" s="41">
        <f t="shared" si="46"/>
        <v>0</v>
      </c>
      <c r="I505" s="41"/>
    </row>
    <row r="506" spans="1:9" ht="39.75" customHeight="1">
      <c r="A506" s="104">
        <v>500</v>
      </c>
      <c r="B506" s="5" t="s">
        <v>133</v>
      </c>
      <c r="C506" s="4" t="s">
        <v>8</v>
      </c>
      <c r="D506" s="4" t="s">
        <v>82</v>
      </c>
      <c r="E506" s="4" t="s">
        <v>499</v>
      </c>
      <c r="F506" s="37">
        <v>200</v>
      </c>
      <c r="G506" s="41">
        <f t="shared" si="46"/>
        <v>20000</v>
      </c>
      <c r="H506" s="41">
        <f t="shared" si="46"/>
        <v>0</v>
      </c>
      <c r="I506" s="41"/>
    </row>
    <row r="507" spans="1:9" ht="39.75" customHeight="1">
      <c r="A507" s="104">
        <v>501</v>
      </c>
      <c r="B507" s="5" t="s">
        <v>136</v>
      </c>
      <c r="C507" s="4" t="s">
        <v>8</v>
      </c>
      <c r="D507" s="4" t="s">
        <v>82</v>
      </c>
      <c r="E507" s="4" t="s">
        <v>499</v>
      </c>
      <c r="F507" s="37">
        <v>240</v>
      </c>
      <c r="G507" s="41">
        <f t="shared" si="46"/>
        <v>20000</v>
      </c>
      <c r="H507" s="41">
        <f t="shared" si="46"/>
        <v>0</v>
      </c>
      <c r="I507" s="41"/>
    </row>
    <row r="508" spans="1:9" ht="39.75" customHeight="1">
      <c r="A508" s="104">
        <v>502</v>
      </c>
      <c r="B508" s="5" t="s">
        <v>134</v>
      </c>
      <c r="C508" s="4" t="s">
        <v>8</v>
      </c>
      <c r="D508" s="4" t="s">
        <v>82</v>
      </c>
      <c r="E508" s="4" t="s">
        <v>499</v>
      </c>
      <c r="F508" s="37">
        <v>244</v>
      </c>
      <c r="G508" s="41">
        <v>20000</v>
      </c>
      <c r="H508" s="41">
        <v>0</v>
      </c>
      <c r="I508" s="41"/>
    </row>
    <row r="509" spans="1:9" ht="147.75" customHeight="1">
      <c r="A509" s="104">
        <v>503</v>
      </c>
      <c r="B509" s="24" t="s">
        <v>405</v>
      </c>
      <c r="C509" s="28" t="s">
        <v>8</v>
      </c>
      <c r="D509" s="28" t="s">
        <v>82</v>
      </c>
      <c r="E509" s="28" t="s">
        <v>404</v>
      </c>
      <c r="F509" s="60"/>
      <c r="G509" s="35">
        <f aca="true" t="shared" si="47" ref="G509:H512">G510</f>
        <v>4417481</v>
      </c>
      <c r="H509" s="35">
        <f t="shared" si="47"/>
        <v>135000</v>
      </c>
      <c r="I509" s="35">
        <f>H509*100/G509</f>
        <v>3.0560403089453017</v>
      </c>
    </row>
    <row r="510" spans="1:9" ht="134.25" customHeight="1">
      <c r="A510" s="104">
        <v>504</v>
      </c>
      <c r="B510" s="5" t="s">
        <v>415</v>
      </c>
      <c r="C510" s="4" t="s">
        <v>8</v>
      </c>
      <c r="D510" s="4" t="s">
        <v>82</v>
      </c>
      <c r="E510" s="4" t="s">
        <v>500</v>
      </c>
      <c r="F510" s="37"/>
      <c r="G510" s="41">
        <f t="shared" si="47"/>
        <v>4417481</v>
      </c>
      <c r="H510" s="41">
        <f t="shared" si="47"/>
        <v>135000</v>
      </c>
      <c r="I510" s="41">
        <f>H510*100/G510</f>
        <v>3.0560403089453017</v>
      </c>
    </row>
    <row r="511" spans="1:9" ht="39.75" customHeight="1">
      <c r="A511" s="104">
        <v>505</v>
      </c>
      <c r="B511" s="5" t="s">
        <v>133</v>
      </c>
      <c r="C511" s="4" t="s">
        <v>8</v>
      </c>
      <c r="D511" s="4" t="s">
        <v>82</v>
      </c>
      <c r="E511" s="4" t="s">
        <v>500</v>
      </c>
      <c r="F511" s="37">
        <v>200</v>
      </c>
      <c r="G511" s="41">
        <f t="shared" si="47"/>
        <v>4417481</v>
      </c>
      <c r="H511" s="41">
        <f t="shared" si="47"/>
        <v>135000</v>
      </c>
      <c r="I511" s="41">
        <f>H511*100/G511</f>
        <v>3.0560403089453017</v>
      </c>
    </row>
    <row r="512" spans="1:9" ht="39.75" customHeight="1">
      <c r="A512" s="104">
        <v>506</v>
      </c>
      <c r="B512" s="5" t="s">
        <v>136</v>
      </c>
      <c r="C512" s="4" t="s">
        <v>8</v>
      </c>
      <c r="D512" s="4" t="s">
        <v>82</v>
      </c>
      <c r="E512" s="4" t="s">
        <v>500</v>
      </c>
      <c r="F512" s="37">
        <v>240</v>
      </c>
      <c r="G512" s="41">
        <f t="shared" si="47"/>
        <v>4417481</v>
      </c>
      <c r="H512" s="41">
        <f t="shared" si="47"/>
        <v>135000</v>
      </c>
      <c r="I512" s="41">
        <f>H512*100/G512</f>
        <v>3.0560403089453017</v>
      </c>
    </row>
    <row r="513" spans="1:9" ht="39.75" customHeight="1">
      <c r="A513" s="104">
        <v>507</v>
      </c>
      <c r="B513" s="5" t="s">
        <v>134</v>
      </c>
      <c r="C513" s="4" t="s">
        <v>8</v>
      </c>
      <c r="D513" s="4" t="s">
        <v>82</v>
      </c>
      <c r="E513" s="4" t="s">
        <v>500</v>
      </c>
      <c r="F513" s="37">
        <v>244</v>
      </c>
      <c r="G513" s="41">
        <v>4417481</v>
      </c>
      <c r="H513" s="41">
        <v>135000</v>
      </c>
      <c r="I513" s="41">
        <f>H513*100/G513</f>
        <v>3.0560403089453017</v>
      </c>
    </row>
    <row r="514" spans="1:9" ht="75">
      <c r="A514" s="104">
        <v>508</v>
      </c>
      <c r="B514" s="96" t="s">
        <v>542</v>
      </c>
      <c r="C514" s="95" t="s">
        <v>8</v>
      </c>
      <c r="D514" s="95" t="s">
        <v>82</v>
      </c>
      <c r="E514" s="95" t="s">
        <v>543</v>
      </c>
      <c r="F514" s="99"/>
      <c r="G514" s="97">
        <f aca="true" t="shared" si="48" ref="G514:H517">G515</f>
        <v>30000</v>
      </c>
      <c r="H514" s="97" t="str">
        <f t="shared" si="48"/>
        <v>-</v>
      </c>
      <c r="I514" s="97"/>
    </row>
    <row r="515" spans="1:9" ht="60">
      <c r="A515" s="104">
        <v>509</v>
      </c>
      <c r="B515" s="5" t="s">
        <v>541</v>
      </c>
      <c r="C515" s="4" t="s">
        <v>8</v>
      </c>
      <c r="D515" s="4" t="s">
        <v>82</v>
      </c>
      <c r="E515" s="4" t="s">
        <v>544</v>
      </c>
      <c r="F515" s="37"/>
      <c r="G515" s="41">
        <f t="shared" si="48"/>
        <v>30000</v>
      </c>
      <c r="H515" s="41" t="str">
        <f t="shared" si="48"/>
        <v>-</v>
      </c>
      <c r="I515" s="41"/>
    </row>
    <row r="516" spans="1:9" ht="39.75" customHeight="1">
      <c r="A516" s="104">
        <v>510</v>
      </c>
      <c r="B516" s="5" t="s">
        <v>133</v>
      </c>
      <c r="C516" s="4" t="s">
        <v>8</v>
      </c>
      <c r="D516" s="4" t="s">
        <v>82</v>
      </c>
      <c r="E516" s="4" t="s">
        <v>544</v>
      </c>
      <c r="F516" s="37">
        <v>200</v>
      </c>
      <c r="G516" s="41">
        <f t="shared" si="48"/>
        <v>30000</v>
      </c>
      <c r="H516" s="41" t="str">
        <f t="shared" si="48"/>
        <v>-</v>
      </c>
      <c r="I516" s="41"/>
    </row>
    <row r="517" spans="1:9" ht="39.75" customHeight="1">
      <c r="A517" s="104">
        <v>511</v>
      </c>
      <c r="B517" s="5" t="s">
        <v>364</v>
      </c>
      <c r="C517" s="4" t="s">
        <v>8</v>
      </c>
      <c r="D517" s="4" t="s">
        <v>82</v>
      </c>
      <c r="E517" s="4" t="s">
        <v>544</v>
      </c>
      <c r="F517" s="37">
        <v>240</v>
      </c>
      <c r="G517" s="41">
        <f t="shared" si="48"/>
        <v>30000</v>
      </c>
      <c r="H517" s="41" t="str">
        <f t="shared" si="48"/>
        <v>-</v>
      </c>
      <c r="I517" s="41"/>
    </row>
    <row r="518" spans="1:9" ht="39.75" customHeight="1">
      <c r="A518" s="104">
        <v>512</v>
      </c>
      <c r="B518" s="5" t="s">
        <v>134</v>
      </c>
      <c r="C518" s="4" t="s">
        <v>8</v>
      </c>
      <c r="D518" s="4" t="s">
        <v>82</v>
      </c>
      <c r="E518" s="4" t="s">
        <v>544</v>
      </c>
      <c r="F518" s="37">
        <v>244</v>
      </c>
      <c r="G518" s="41">
        <v>30000</v>
      </c>
      <c r="H518" s="41" t="s">
        <v>545</v>
      </c>
      <c r="I518" s="41"/>
    </row>
    <row r="519" spans="1:9" ht="148.5" customHeight="1">
      <c r="A519" s="104">
        <v>513</v>
      </c>
      <c r="B519" s="24" t="s">
        <v>416</v>
      </c>
      <c r="C519" s="28" t="s">
        <v>8</v>
      </c>
      <c r="D519" s="95" t="s">
        <v>82</v>
      </c>
      <c r="E519" s="28" t="s">
        <v>418</v>
      </c>
      <c r="F519" s="60"/>
      <c r="G519" s="35">
        <f aca="true" t="shared" si="49" ref="G519:H522">G520</f>
        <v>103000</v>
      </c>
      <c r="H519" s="35">
        <f t="shared" si="49"/>
        <v>47854.6</v>
      </c>
      <c r="I519" s="35">
        <f>H519*100/G519</f>
        <v>46.460776699029125</v>
      </c>
    </row>
    <row r="520" spans="1:9" ht="129.75" customHeight="1">
      <c r="A520" s="104">
        <v>514</v>
      </c>
      <c r="B520" s="5" t="s">
        <v>417</v>
      </c>
      <c r="C520" s="4" t="s">
        <v>8</v>
      </c>
      <c r="D520" s="4" t="s">
        <v>82</v>
      </c>
      <c r="E520" s="4" t="s">
        <v>501</v>
      </c>
      <c r="F520" s="37"/>
      <c r="G520" s="41">
        <f t="shared" si="49"/>
        <v>103000</v>
      </c>
      <c r="H520" s="41">
        <f t="shared" si="49"/>
        <v>47854.6</v>
      </c>
      <c r="I520" s="41">
        <f>H520*100/G520</f>
        <v>46.460776699029125</v>
      </c>
    </row>
    <row r="521" spans="1:9" ht="39.75" customHeight="1">
      <c r="A521" s="104">
        <v>515</v>
      </c>
      <c r="B521" s="5" t="s">
        <v>133</v>
      </c>
      <c r="C521" s="4" t="s">
        <v>8</v>
      </c>
      <c r="D521" s="4" t="s">
        <v>82</v>
      </c>
      <c r="E521" s="4" t="s">
        <v>501</v>
      </c>
      <c r="F521" s="37">
        <v>200</v>
      </c>
      <c r="G521" s="41">
        <f t="shared" si="49"/>
        <v>103000</v>
      </c>
      <c r="H521" s="41">
        <f t="shared" si="49"/>
        <v>47854.6</v>
      </c>
      <c r="I521" s="41">
        <f>H521*100/G521</f>
        <v>46.460776699029125</v>
      </c>
    </row>
    <row r="522" spans="1:9" ht="39.75" customHeight="1">
      <c r="A522" s="104">
        <v>516</v>
      </c>
      <c r="B522" s="5" t="s">
        <v>136</v>
      </c>
      <c r="C522" s="4" t="s">
        <v>8</v>
      </c>
      <c r="D522" s="4" t="s">
        <v>82</v>
      </c>
      <c r="E522" s="4" t="s">
        <v>501</v>
      </c>
      <c r="F522" s="37">
        <v>240</v>
      </c>
      <c r="G522" s="41">
        <f t="shared" si="49"/>
        <v>103000</v>
      </c>
      <c r="H522" s="41">
        <f t="shared" si="49"/>
        <v>47854.6</v>
      </c>
      <c r="I522" s="41">
        <f>H522*100/G522</f>
        <v>46.460776699029125</v>
      </c>
    </row>
    <row r="523" spans="1:9" ht="39.75" customHeight="1">
      <c r="A523" s="104">
        <v>517</v>
      </c>
      <c r="B523" s="5" t="s">
        <v>134</v>
      </c>
      <c r="C523" s="4" t="s">
        <v>8</v>
      </c>
      <c r="D523" s="4" t="s">
        <v>82</v>
      </c>
      <c r="E523" s="4" t="s">
        <v>501</v>
      </c>
      <c r="F523" s="37">
        <v>244</v>
      </c>
      <c r="G523" s="41">
        <v>103000</v>
      </c>
      <c r="H523" s="41">
        <v>47854.6</v>
      </c>
      <c r="I523" s="41">
        <f>H523*100/G523</f>
        <v>46.460776699029125</v>
      </c>
    </row>
    <row r="524" spans="1:9" ht="48.75" customHeight="1">
      <c r="A524" s="104">
        <v>518</v>
      </c>
      <c r="B524" s="24" t="s">
        <v>203</v>
      </c>
      <c r="C524" s="28" t="s">
        <v>8</v>
      </c>
      <c r="D524" s="28" t="s">
        <v>82</v>
      </c>
      <c r="E524" s="28" t="s">
        <v>211</v>
      </c>
      <c r="F524" s="60"/>
      <c r="G524" s="35">
        <f>G525+G538</f>
        <v>11269519</v>
      </c>
      <c r="H524" s="35">
        <f>H525+H538</f>
        <v>6217354.49</v>
      </c>
      <c r="I524" s="35">
        <f>H524*100/G524</f>
        <v>55.16965267106786</v>
      </c>
    </row>
    <row r="525" spans="1:9" ht="50.25" customHeight="1">
      <c r="A525" s="104">
        <v>519</v>
      </c>
      <c r="B525" s="24" t="s">
        <v>284</v>
      </c>
      <c r="C525" s="28" t="s">
        <v>8</v>
      </c>
      <c r="D525" s="28" t="s">
        <v>82</v>
      </c>
      <c r="E525" s="28" t="s">
        <v>206</v>
      </c>
      <c r="F525" s="60"/>
      <c r="G525" s="35">
        <f>G526</f>
        <v>11251519</v>
      </c>
      <c r="H525" s="35">
        <f>H526</f>
        <v>6207954.49</v>
      </c>
      <c r="I525" s="35">
        <f>H525*100/G525</f>
        <v>55.174367923122205</v>
      </c>
    </row>
    <row r="526" spans="1:9" ht="25.5" customHeight="1">
      <c r="A526" s="104">
        <v>520</v>
      </c>
      <c r="B526" s="3" t="s">
        <v>205</v>
      </c>
      <c r="C526" s="4" t="s">
        <v>8</v>
      </c>
      <c r="D526" s="4" t="s">
        <v>82</v>
      </c>
      <c r="E526" s="4" t="s">
        <v>204</v>
      </c>
      <c r="F526" s="37"/>
      <c r="G526" s="41">
        <f>G527+G532+G535</f>
        <v>11251519</v>
      </c>
      <c r="H526" s="41">
        <f>H527+H532+H535</f>
        <v>6207954.49</v>
      </c>
      <c r="I526" s="41">
        <f>H526*100/G526</f>
        <v>55.174367923122205</v>
      </c>
    </row>
    <row r="527" spans="1:9" ht="35.25" customHeight="1">
      <c r="A527" s="104">
        <v>521</v>
      </c>
      <c r="B527" s="5" t="s">
        <v>125</v>
      </c>
      <c r="C527" s="4" t="s">
        <v>8</v>
      </c>
      <c r="D527" s="4" t="s">
        <v>82</v>
      </c>
      <c r="E527" s="4" t="s">
        <v>204</v>
      </c>
      <c r="F527" s="54">
        <v>100</v>
      </c>
      <c r="G527" s="41">
        <f>G528</f>
        <v>9310200</v>
      </c>
      <c r="H527" s="41">
        <f>H528</f>
        <v>5291289.75</v>
      </c>
      <c r="I527" s="41">
        <f>H527*100/G527</f>
        <v>56.83325546175163</v>
      </c>
    </row>
    <row r="528" spans="1:9" ht="35.25" customHeight="1">
      <c r="A528" s="104">
        <v>522</v>
      </c>
      <c r="B528" s="5" t="s">
        <v>41</v>
      </c>
      <c r="C528" s="4" t="s">
        <v>8</v>
      </c>
      <c r="D528" s="4" t="s">
        <v>82</v>
      </c>
      <c r="E528" s="4" t="s">
        <v>204</v>
      </c>
      <c r="F528" s="54">
        <v>110</v>
      </c>
      <c r="G528" s="41">
        <f>G529+G530+G531</f>
        <v>9310200</v>
      </c>
      <c r="H528" s="41">
        <f>H529+H530+H531</f>
        <v>5291289.75</v>
      </c>
      <c r="I528" s="41">
        <f>H528*100/G528</f>
        <v>56.83325546175163</v>
      </c>
    </row>
    <row r="529" spans="1:9" ht="21" customHeight="1">
      <c r="A529" s="104">
        <v>523</v>
      </c>
      <c r="B529" s="5" t="s">
        <v>400</v>
      </c>
      <c r="C529" s="4" t="s">
        <v>8</v>
      </c>
      <c r="D529" s="4" t="s">
        <v>82</v>
      </c>
      <c r="E529" s="4" t="s">
        <v>204</v>
      </c>
      <c r="F529" s="54">
        <v>111</v>
      </c>
      <c r="G529" s="41">
        <v>7107000</v>
      </c>
      <c r="H529" s="41">
        <v>4124451.22</v>
      </c>
      <c r="I529" s="41">
        <f>H529*100/G529</f>
        <v>58.033645982833825</v>
      </c>
    </row>
    <row r="530" spans="1:9" ht="35.25" customHeight="1">
      <c r="A530" s="104">
        <v>524</v>
      </c>
      <c r="B530" s="5" t="s">
        <v>401</v>
      </c>
      <c r="C530" s="4" t="s">
        <v>8</v>
      </c>
      <c r="D530" s="4" t="s">
        <v>82</v>
      </c>
      <c r="E530" s="4" t="s">
        <v>204</v>
      </c>
      <c r="F530" s="54">
        <v>112</v>
      </c>
      <c r="G530" s="41">
        <v>57000</v>
      </c>
      <c r="H530" s="41">
        <v>15343</v>
      </c>
      <c r="I530" s="41">
        <f>H530*100/G530</f>
        <v>26.917543859649122</v>
      </c>
    </row>
    <row r="531" spans="1:9" ht="62.25" customHeight="1">
      <c r="A531" s="104">
        <v>525</v>
      </c>
      <c r="B531" s="5" t="s">
        <v>403</v>
      </c>
      <c r="C531" s="4" t="s">
        <v>8</v>
      </c>
      <c r="D531" s="4" t="s">
        <v>82</v>
      </c>
      <c r="E531" s="4" t="s">
        <v>204</v>
      </c>
      <c r="F531" s="54">
        <v>119</v>
      </c>
      <c r="G531" s="41">
        <v>2146200</v>
      </c>
      <c r="H531" s="41">
        <v>1151495.53</v>
      </c>
      <c r="I531" s="41">
        <f>H531*100/G531</f>
        <v>53.65275976143882</v>
      </c>
    </row>
    <row r="532" spans="1:9" ht="34.5" customHeight="1">
      <c r="A532" s="104">
        <v>526</v>
      </c>
      <c r="B532" s="5" t="s">
        <v>364</v>
      </c>
      <c r="C532" s="4" t="s">
        <v>8</v>
      </c>
      <c r="D532" s="4" t="s">
        <v>82</v>
      </c>
      <c r="E532" s="4" t="s">
        <v>204</v>
      </c>
      <c r="F532" s="54">
        <v>200</v>
      </c>
      <c r="G532" s="41">
        <f>G533</f>
        <v>1910319</v>
      </c>
      <c r="H532" s="41">
        <f>H533</f>
        <v>914452.74</v>
      </c>
      <c r="I532" s="41">
        <f>H532*100/G532</f>
        <v>47.86911191272243</v>
      </c>
    </row>
    <row r="533" spans="1:9" ht="34.5" customHeight="1">
      <c r="A533" s="104">
        <v>527</v>
      </c>
      <c r="B533" s="5" t="s">
        <v>133</v>
      </c>
      <c r="C533" s="4" t="s">
        <v>8</v>
      </c>
      <c r="D533" s="4" t="s">
        <v>82</v>
      </c>
      <c r="E533" s="4" t="s">
        <v>204</v>
      </c>
      <c r="F533" s="54">
        <v>240</v>
      </c>
      <c r="G533" s="41">
        <f>G534</f>
        <v>1910319</v>
      </c>
      <c r="H533" s="41">
        <f>H534</f>
        <v>914452.74</v>
      </c>
      <c r="I533" s="41">
        <f>H533*100/G533</f>
        <v>47.86911191272243</v>
      </c>
    </row>
    <row r="534" spans="1:9" ht="38.25" customHeight="1">
      <c r="A534" s="104">
        <v>528</v>
      </c>
      <c r="B534" s="5" t="s">
        <v>134</v>
      </c>
      <c r="C534" s="4" t="s">
        <v>8</v>
      </c>
      <c r="D534" s="4" t="s">
        <v>82</v>
      </c>
      <c r="E534" s="4" t="s">
        <v>204</v>
      </c>
      <c r="F534" s="54">
        <v>244</v>
      </c>
      <c r="G534" s="41">
        <v>1910319</v>
      </c>
      <c r="H534" s="41">
        <v>914452.74</v>
      </c>
      <c r="I534" s="41">
        <f>H534*100/G534</f>
        <v>47.86911191272243</v>
      </c>
    </row>
    <row r="535" spans="1:9" ht="15.75" customHeight="1">
      <c r="A535" s="104">
        <v>529</v>
      </c>
      <c r="B535" s="5" t="s">
        <v>148</v>
      </c>
      <c r="C535" s="4" t="s">
        <v>8</v>
      </c>
      <c r="D535" s="4" t="s">
        <v>82</v>
      </c>
      <c r="E535" s="4" t="s">
        <v>204</v>
      </c>
      <c r="F535" s="54">
        <v>800</v>
      </c>
      <c r="G535" s="41">
        <f>G537</f>
        <v>31000</v>
      </c>
      <c r="H535" s="41">
        <f>H537</f>
        <v>2212</v>
      </c>
      <c r="I535" s="41">
        <f>H535*100/G535</f>
        <v>7.135483870967742</v>
      </c>
    </row>
    <row r="536" spans="1:9" ht="20.25" customHeight="1">
      <c r="A536" s="104">
        <v>530</v>
      </c>
      <c r="B536" s="5" t="s">
        <v>150</v>
      </c>
      <c r="C536" s="4" t="s">
        <v>8</v>
      </c>
      <c r="D536" s="4" t="s">
        <v>82</v>
      </c>
      <c r="E536" s="4" t="s">
        <v>204</v>
      </c>
      <c r="F536" s="54">
        <v>850</v>
      </c>
      <c r="G536" s="41">
        <f>G537</f>
        <v>31000</v>
      </c>
      <c r="H536" s="41">
        <f>H537</f>
        <v>2212</v>
      </c>
      <c r="I536" s="41">
        <f>H536*100/G536</f>
        <v>7.135483870967742</v>
      </c>
    </row>
    <row r="537" spans="1:9" ht="29.25" customHeight="1">
      <c r="A537" s="104">
        <v>531</v>
      </c>
      <c r="B537" s="5" t="s">
        <v>152</v>
      </c>
      <c r="C537" s="4" t="s">
        <v>8</v>
      </c>
      <c r="D537" s="4" t="s">
        <v>82</v>
      </c>
      <c r="E537" s="4" t="s">
        <v>204</v>
      </c>
      <c r="F537" s="54">
        <v>851</v>
      </c>
      <c r="G537" s="41">
        <v>31000</v>
      </c>
      <c r="H537" s="41">
        <v>2212</v>
      </c>
      <c r="I537" s="41">
        <f>H537*100/G537</f>
        <v>7.135483870967742</v>
      </c>
    </row>
    <row r="538" spans="1:9" ht="35.25" customHeight="1">
      <c r="A538" s="104">
        <v>532</v>
      </c>
      <c r="B538" s="24" t="s">
        <v>525</v>
      </c>
      <c r="C538" s="28" t="s">
        <v>8</v>
      </c>
      <c r="D538" s="28" t="s">
        <v>82</v>
      </c>
      <c r="E538" s="28" t="s">
        <v>207</v>
      </c>
      <c r="F538" s="60"/>
      <c r="G538" s="35">
        <f>G539</f>
        <v>18000</v>
      </c>
      <c r="H538" s="35">
        <f>H539</f>
        <v>9400</v>
      </c>
      <c r="I538" s="35">
        <f>H538*100/G538</f>
        <v>52.22222222222222</v>
      </c>
    </row>
    <row r="539" spans="1:9" ht="33.75" customHeight="1">
      <c r="A539" s="104">
        <v>533</v>
      </c>
      <c r="B539" s="5" t="s">
        <v>210</v>
      </c>
      <c r="C539" s="4" t="s">
        <v>8</v>
      </c>
      <c r="D539" s="4" t="s">
        <v>82</v>
      </c>
      <c r="E539" s="4" t="s">
        <v>209</v>
      </c>
      <c r="F539" s="37"/>
      <c r="G539" s="41">
        <f>G540</f>
        <v>18000</v>
      </c>
      <c r="H539" s="41">
        <f>H540</f>
        <v>9400</v>
      </c>
      <c r="I539" s="41">
        <f>H539*100/G539</f>
        <v>52.22222222222222</v>
      </c>
    </row>
    <row r="540" spans="1:9" ht="35.25" customHeight="1">
      <c r="A540" s="104">
        <v>534</v>
      </c>
      <c r="B540" s="5" t="s">
        <v>133</v>
      </c>
      <c r="C540" s="4" t="s">
        <v>8</v>
      </c>
      <c r="D540" s="4" t="s">
        <v>82</v>
      </c>
      <c r="E540" s="4" t="s">
        <v>209</v>
      </c>
      <c r="F540" s="37">
        <v>200</v>
      </c>
      <c r="G540" s="41">
        <f>G542</f>
        <v>18000</v>
      </c>
      <c r="H540" s="41">
        <f>H542</f>
        <v>9400</v>
      </c>
      <c r="I540" s="41">
        <f>H540*100/G540</f>
        <v>52.22222222222222</v>
      </c>
    </row>
    <row r="541" spans="1:9" ht="34.5" customHeight="1">
      <c r="A541" s="104">
        <v>535</v>
      </c>
      <c r="B541" s="5" t="s">
        <v>136</v>
      </c>
      <c r="C541" s="4" t="s">
        <v>8</v>
      </c>
      <c r="D541" s="4" t="s">
        <v>82</v>
      </c>
      <c r="E541" s="4" t="s">
        <v>209</v>
      </c>
      <c r="F541" s="37">
        <v>240</v>
      </c>
      <c r="G541" s="41">
        <f>G542</f>
        <v>18000</v>
      </c>
      <c r="H541" s="41">
        <f>H542</f>
        <v>9400</v>
      </c>
      <c r="I541" s="41">
        <f>H541*100/G541</f>
        <v>52.22222222222222</v>
      </c>
    </row>
    <row r="542" spans="1:9" ht="34.5" customHeight="1">
      <c r="A542" s="104">
        <v>536</v>
      </c>
      <c r="B542" s="5" t="s">
        <v>134</v>
      </c>
      <c r="C542" s="4" t="s">
        <v>8</v>
      </c>
      <c r="D542" s="4" t="s">
        <v>82</v>
      </c>
      <c r="E542" s="4" t="s">
        <v>209</v>
      </c>
      <c r="F542" s="37">
        <v>244</v>
      </c>
      <c r="G542" s="41">
        <v>18000</v>
      </c>
      <c r="H542" s="41">
        <v>9400</v>
      </c>
      <c r="I542" s="41">
        <f>H542*100/G542</f>
        <v>52.22222222222222</v>
      </c>
    </row>
    <row r="543" spans="1:9" ht="15">
      <c r="A543" s="104">
        <v>537</v>
      </c>
      <c r="B543" s="1" t="s">
        <v>14</v>
      </c>
      <c r="C543" s="2" t="s">
        <v>8</v>
      </c>
      <c r="D543" s="2" t="s">
        <v>15</v>
      </c>
      <c r="E543" s="49"/>
      <c r="F543" s="13"/>
      <c r="G543" s="33">
        <f>G551+G549+G578</f>
        <v>12716800</v>
      </c>
      <c r="H543" s="33">
        <f>H551+H549+H578</f>
        <v>6648589.84</v>
      </c>
      <c r="I543" s="33">
        <f>H543*100/G543</f>
        <v>52.28194073980875</v>
      </c>
    </row>
    <row r="544" spans="1:9" ht="15">
      <c r="A544" s="104">
        <v>538</v>
      </c>
      <c r="B544" s="1" t="s">
        <v>83</v>
      </c>
      <c r="C544" s="15" t="s">
        <v>8</v>
      </c>
      <c r="D544" s="16" t="s">
        <v>84</v>
      </c>
      <c r="E544" s="49"/>
      <c r="F544" s="13"/>
      <c r="G544" s="33">
        <f>G549</f>
        <v>907000</v>
      </c>
      <c r="H544" s="33">
        <f>H549</f>
        <v>604619.68</v>
      </c>
      <c r="I544" s="33">
        <f>H544*100/G544</f>
        <v>66.6614862183021</v>
      </c>
    </row>
    <row r="545" spans="1:9" ht="60">
      <c r="A545" s="104">
        <v>539</v>
      </c>
      <c r="B545" s="24" t="s">
        <v>371</v>
      </c>
      <c r="C545" s="25" t="s">
        <v>8</v>
      </c>
      <c r="D545" s="25" t="s">
        <v>84</v>
      </c>
      <c r="E545" s="28" t="s">
        <v>372</v>
      </c>
      <c r="F545" s="60"/>
      <c r="G545" s="35">
        <f>G546</f>
        <v>907000</v>
      </c>
      <c r="H545" s="35">
        <f>H546</f>
        <v>604619.68</v>
      </c>
      <c r="I545" s="35">
        <f>H545*100/G545</f>
        <v>66.6614862183021</v>
      </c>
    </row>
    <row r="546" spans="1:9" ht="75">
      <c r="A546" s="104">
        <v>540</v>
      </c>
      <c r="B546" s="24" t="s">
        <v>373</v>
      </c>
      <c r="C546" s="25" t="s">
        <v>8</v>
      </c>
      <c r="D546" s="25" t="s">
        <v>84</v>
      </c>
      <c r="E546" s="28" t="s">
        <v>374</v>
      </c>
      <c r="F546" s="60"/>
      <c r="G546" s="35">
        <f>G547</f>
        <v>907000</v>
      </c>
      <c r="H546" s="35">
        <f>H547</f>
        <v>604619.68</v>
      </c>
      <c r="I546" s="35">
        <f>H546*100/G546</f>
        <v>66.6614862183021</v>
      </c>
    </row>
    <row r="547" spans="1:9" ht="30">
      <c r="A547" s="104">
        <v>541</v>
      </c>
      <c r="B547" s="3" t="s">
        <v>194</v>
      </c>
      <c r="C547" s="4" t="s">
        <v>8</v>
      </c>
      <c r="D547" s="4" t="s">
        <v>84</v>
      </c>
      <c r="E547" s="4" t="s">
        <v>375</v>
      </c>
      <c r="F547" s="37"/>
      <c r="G547" s="41">
        <f>G549</f>
        <v>907000</v>
      </c>
      <c r="H547" s="41">
        <f>H549</f>
        <v>604619.68</v>
      </c>
      <c r="I547" s="41">
        <f>H547*100/G547</f>
        <v>66.6614862183021</v>
      </c>
    </row>
    <row r="548" spans="1:9" ht="30">
      <c r="A548" s="104">
        <v>542</v>
      </c>
      <c r="B548" s="3" t="s">
        <v>73</v>
      </c>
      <c r="C548" s="4" t="s">
        <v>8</v>
      </c>
      <c r="D548" s="4" t="s">
        <v>84</v>
      </c>
      <c r="E548" s="4" t="s">
        <v>375</v>
      </c>
      <c r="F548" s="37">
        <v>300</v>
      </c>
      <c r="G548" s="41">
        <f>G549</f>
        <v>907000</v>
      </c>
      <c r="H548" s="41">
        <f>H549</f>
        <v>604619.68</v>
      </c>
      <c r="I548" s="41">
        <f>H548*100/G548</f>
        <v>66.6614862183021</v>
      </c>
    </row>
    <row r="549" spans="1:9" ht="30">
      <c r="A549" s="104">
        <v>543</v>
      </c>
      <c r="B549" s="3" t="s">
        <v>158</v>
      </c>
      <c r="C549" s="4" t="s">
        <v>8</v>
      </c>
      <c r="D549" s="4" t="s">
        <v>84</v>
      </c>
      <c r="E549" s="4" t="s">
        <v>375</v>
      </c>
      <c r="F549" s="37">
        <v>320</v>
      </c>
      <c r="G549" s="41">
        <f>G550</f>
        <v>907000</v>
      </c>
      <c r="H549" s="41">
        <f>H550</f>
        <v>604619.68</v>
      </c>
      <c r="I549" s="41">
        <f>H549*100/G549</f>
        <v>66.6614862183021</v>
      </c>
    </row>
    <row r="550" spans="1:9" ht="45">
      <c r="A550" s="104">
        <v>544</v>
      </c>
      <c r="B550" s="3" t="s">
        <v>173</v>
      </c>
      <c r="C550" s="4" t="s">
        <v>8</v>
      </c>
      <c r="D550" s="4" t="s">
        <v>84</v>
      </c>
      <c r="E550" s="4" t="s">
        <v>375</v>
      </c>
      <c r="F550" s="37">
        <v>321</v>
      </c>
      <c r="G550" s="41">
        <v>907000</v>
      </c>
      <c r="H550" s="41">
        <v>604619.68</v>
      </c>
      <c r="I550" s="41">
        <f>H550*100/G550</f>
        <v>66.6614862183021</v>
      </c>
    </row>
    <row r="551" spans="1:9" ht="15">
      <c r="A551" s="104">
        <v>545</v>
      </c>
      <c r="B551" s="61" t="s">
        <v>31</v>
      </c>
      <c r="C551" s="62" t="s">
        <v>8</v>
      </c>
      <c r="D551" s="63" t="s">
        <v>16</v>
      </c>
      <c r="E551" s="25" t="s">
        <v>10</v>
      </c>
      <c r="F551" s="60"/>
      <c r="G551" s="64">
        <f>G552</f>
        <v>11103863</v>
      </c>
      <c r="H551" s="64">
        <f>H552</f>
        <v>5602366.48</v>
      </c>
      <c r="I551" s="64">
        <f>H551*100/G551</f>
        <v>50.454211115537</v>
      </c>
    </row>
    <row r="552" spans="1:9" ht="15">
      <c r="A552" s="104">
        <v>546</v>
      </c>
      <c r="B552" s="5" t="s">
        <v>36</v>
      </c>
      <c r="C552" s="65" t="s">
        <v>8</v>
      </c>
      <c r="D552" s="65" t="s">
        <v>16</v>
      </c>
      <c r="E552" s="66" t="s">
        <v>177</v>
      </c>
      <c r="F552" s="67"/>
      <c r="G552" s="68">
        <f>G557+G561+G568+G575+G553</f>
        <v>11103863</v>
      </c>
      <c r="H552" s="68">
        <f>H557+H561+H568+H575+H553</f>
        <v>5602366.48</v>
      </c>
      <c r="I552" s="68">
        <f>H552*100/G552</f>
        <v>50.454211115537</v>
      </c>
    </row>
    <row r="553" spans="1:9" ht="75">
      <c r="A553" s="104">
        <v>547</v>
      </c>
      <c r="B553" s="5" t="s">
        <v>530</v>
      </c>
      <c r="C553" s="65" t="s">
        <v>8</v>
      </c>
      <c r="D553" s="65" t="s">
        <v>16</v>
      </c>
      <c r="E553" s="66" t="s">
        <v>529</v>
      </c>
      <c r="F553" s="67"/>
      <c r="G553" s="68">
        <f aca="true" t="shared" si="50" ref="G553:H555">G554</f>
        <v>1800</v>
      </c>
      <c r="H553" s="68">
        <f t="shared" si="50"/>
        <v>891</v>
      </c>
      <c r="I553" s="68">
        <f>H553*100/G553</f>
        <v>49.5</v>
      </c>
    </row>
    <row r="554" spans="1:9" ht="30">
      <c r="A554" s="104">
        <v>548</v>
      </c>
      <c r="B554" s="5" t="s">
        <v>73</v>
      </c>
      <c r="C554" s="65" t="s">
        <v>8</v>
      </c>
      <c r="D554" s="65" t="s">
        <v>16</v>
      </c>
      <c r="E554" s="66" t="s">
        <v>529</v>
      </c>
      <c r="F554" s="94">
        <v>300</v>
      </c>
      <c r="G554" s="68">
        <f t="shared" si="50"/>
        <v>1800</v>
      </c>
      <c r="H554" s="68">
        <f t="shared" si="50"/>
        <v>891</v>
      </c>
      <c r="I554" s="68">
        <f>H554*100/G554</f>
        <v>49.5</v>
      </c>
    </row>
    <row r="555" spans="1:9" ht="30">
      <c r="A555" s="104">
        <v>549</v>
      </c>
      <c r="B555" s="5" t="s">
        <v>167</v>
      </c>
      <c r="C555" s="65" t="s">
        <v>8</v>
      </c>
      <c r="D555" s="65" t="s">
        <v>16</v>
      </c>
      <c r="E555" s="66" t="s">
        <v>529</v>
      </c>
      <c r="F555" s="94">
        <v>310</v>
      </c>
      <c r="G555" s="68">
        <f t="shared" si="50"/>
        <v>1800</v>
      </c>
      <c r="H555" s="68">
        <f t="shared" si="50"/>
        <v>891</v>
      </c>
      <c r="I555" s="68">
        <f>H555*100/G555</f>
        <v>49.5</v>
      </c>
    </row>
    <row r="556" spans="1:9" ht="32.25" customHeight="1">
      <c r="A556" s="104">
        <v>550</v>
      </c>
      <c r="B556" s="5" t="s">
        <v>140</v>
      </c>
      <c r="C556" s="65" t="s">
        <v>8</v>
      </c>
      <c r="D556" s="65" t="s">
        <v>16</v>
      </c>
      <c r="E556" s="66" t="s">
        <v>529</v>
      </c>
      <c r="F556" s="94">
        <v>313</v>
      </c>
      <c r="G556" s="68">
        <v>1800</v>
      </c>
      <c r="H556" s="68">
        <v>891</v>
      </c>
      <c r="I556" s="68">
        <f>H556*100/G556</f>
        <v>49.5</v>
      </c>
    </row>
    <row r="557" spans="1:9" ht="165">
      <c r="A557" s="104">
        <v>551</v>
      </c>
      <c r="B557" s="36" t="s">
        <v>178</v>
      </c>
      <c r="C557" s="6" t="s">
        <v>8</v>
      </c>
      <c r="D557" s="9" t="s">
        <v>16</v>
      </c>
      <c r="E557" s="9" t="s">
        <v>359</v>
      </c>
      <c r="F557" s="54"/>
      <c r="G557" s="7">
        <f>G560</f>
        <v>26000</v>
      </c>
      <c r="H557" s="7">
        <f>H560</f>
        <v>0</v>
      </c>
      <c r="I557" s="7"/>
    </row>
    <row r="558" spans="1:9" ht="30">
      <c r="A558" s="104">
        <v>552</v>
      </c>
      <c r="B558" s="5" t="s">
        <v>364</v>
      </c>
      <c r="C558" s="6" t="s">
        <v>8</v>
      </c>
      <c r="D558" s="9" t="s">
        <v>16</v>
      </c>
      <c r="E558" s="9" t="s">
        <v>359</v>
      </c>
      <c r="F558" s="54">
        <v>200</v>
      </c>
      <c r="G558" s="7">
        <f>G560</f>
        <v>26000</v>
      </c>
      <c r="H558" s="7">
        <f>H560</f>
        <v>0</v>
      </c>
      <c r="I558" s="7"/>
    </row>
    <row r="559" spans="1:9" ht="30">
      <c r="A559" s="104">
        <v>553</v>
      </c>
      <c r="B559" s="5" t="s">
        <v>133</v>
      </c>
      <c r="C559" s="6" t="s">
        <v>8</v>
      </c>
      <c r="D559" s="9" t="s">
        <v>16</v>
      </c>
      <c r="E559" s="9" t="s">
        <v>359</v>
      </c>
      <c r="F559" s="54">
        <v>240</v>
      </c>
      <c r="G559" s="7">
        <f>G560</f>
        <v>26000</v>
      </c>
      <c r="H559" s="7">
        <f>H560</f>
        <v>0</v>
      </c>
      <c r="I559" s="7"/>
    </row>
    <row r="560" spans="1:9" ht="30">
      <c r="A560" s="104">
        <v>554</v>
      </c>
      <c r="B560" s="5" t="s">
        <v>134</v>
      </c>
      <c r="C560" s="6" t="s">
        <v>8</v>
      </c>
      <c r="D560" s="9" t="s">
        <v>16</v>
      </c>
      <c r="E560" s="9" t="s">
        <v>359</v>
      </c>
      <c r="F560" s="54">
        <v>244</v>
      </c>
      <c r="G560" s="7">
        <v>26000</v>
      </c>
      <c r="H560" s="7">
        <v>0</v>
      </c>
      <c r="I560" s="7"/>
    </row>
    <row r="561" spans="1:9" ht="150">
      <c r="A561" s="104">
        <v>555</v>
      </c>
      <c r="B561" s="36" t="s">
        <v>145</v>
      </c>
      <c r="C561" s="6" t="s">
        <v>8</v>
      </c>
      <c r="D561" s="10" t="s">
        <v>16</v>
      </c>
      <c r="E561" s="37" t="s">
        <v>360</v>
      </c>
      <c r="F561" s="54"/>
      <c r="G561" s="7">
        <f>G562+G565</f>
        <v>6327063</v>
      </c>
      <c r="H561" s="7">
        <f>H562+H565</f>
        <v>4549440.23</v>
      </c>
      <c r="I561" s="7">
        <f>H561*100/G561</f>
        <v>71.90445598534424</v>
      </c>
    </row>
    <row r="562" spans="1:9" ht="30">
      <c r="A562" s="104">
        <v>556</v>
      </c>
      <c r="B562" s="5" t="s">
        <v>364</v>
      </c>
      <c r="C562" s="6" t="s">
        <v>8</v>
      </c>
      <c r="D562" s="10" t="s">
        <v>16</v>
      </c>
      <c r="E562" s="37" t="s">
        <v>360</v>
      </c>
      <c r="F562" s="54">
        <v>200</v>
      </c>
      <c r="G562" s="7">
        <f>G564</f>
        <v>93503</v>
      </c>
      <c r="H562" s="7">
        <f>H564</f>
        <v>54387.07</v>
      </c>
      <c r="I562" s="7">
        <f aca="true" t="shared" si="51" ref="I562:I577">H562*100/G562</f>
        <v>58.166123012095866</v>
      </c>
    </row>
    <row r="563" spans="1:9" ht="30">
      <c r="A563" s="104">
        <v>557</v>
      </c>
      <c r="B563" s="5" t="s">
        <v>133</v>
      </c>
      <c r="C563" s="6" t="s">
        <v>8</v>
      </c>
      <c r="D563" s="10" t="s">
        <v>16</v>
      </c>
      <c r="E563" s="37" t="s">
        <v>360</v>
      </c>
      <c r="F563" s="54">
        <v>240</v>
      </c>
      <c r="G563" s="7">
        <f>G564</f>
        <v>93503</v>
      </c>
      <c r="H563" s="7">
        <f>H564</f>
        <v>54387.07</v>
      </c>
      <c r="I563" s="7">
        <f t="shared" si="51"/>
        <v>58.166123012095866</v>
      </c>
    </row>
    <row r="564" spans="1:9" ht="30">
      <c r="A564" s="104">
        <v>558</v>
      </c>
      <c r="B564" s="5" t="s">
        <v>134</v>
      </c>
      <c r="C564" s="6" t="s">
        <v>8</v>
      </c>
      <c r="D564" s="10" t="s">
        <v>16</v>
      </c>
      <c r="E564" s="37" t="s">
        <v>360</v>
      </c>
      <c r="F564" s="54">
        <v>244</v>
      </c>
      <c r="G564" s="7">
        <v>93503</v>
      </c>
      <c r="H564" s="7">
        <v>54387.07</v>
      </c>
      <c r="I564" s="7">
        <f t="shared" si="51"/>
        <v>58.166123012095866</v>
      </c>
    </row>
    <row r="565" spans="1:9" ht="30">
      <c r="A565" s="104">
        <v>559</v>
      </c>
      <c r="B565" s="8" t="s">
        <v>73</v>
      </c>
      <c r="C565" s="6" t="s">
        <v>8</v>
      </c>
      <c r="D565" s="10" t="s">
        <v>16</v>
      </c>
      <c r="E565" s="37" t="s">
        <v>360</v>
      </c>
      <c r="F565" s="54">
        <v>300</v>
      </c>
      <c r="G565" s="7">
        <f>G566</f>
        <v>6233560</v>
      </c>
      <c r="H565" s="7">
        <f>H566</f>
        <v>4495053.16</v>
      </c>
      <c r="I565" s="7">
        <f t="shared" si="51"/>
        <v>72.11053009837076</v>
      </c>
    </row>
    <row r="566" spans="1:9" ht="30">
      <c r="A566" s="104">
        <v>560</v>
      </c>
      <c r="B566" s="8" t="s">
        <v>167</v>
      </c>
      <c r="C566" s="6" t="s">
        <v>8</v>
      </c>
      <c r="D566" s="10" t="s">
        <v>16</v>
      </c>
      <c r="E566" s="37" t="s">
        <v>360</v>
      </c>
      <c r="F566" s="54">
        <v>310</v>
      </c>
      <c r="G566" s="7">
        <f>G567</f>
        <v>6233560</v>
      </c>
      <c r="H566" s="7">
        <f>H567</f>
        <v>4495053.16</v>
      </c>
      <c r="I566" s="7">
        <f t="shared" si="51"/>
        <v>72.11053009837076</v>
      </c>
    </row>
    <row r="567" spans="1:9" ht="45">
      <c r="A567" s="104">
        <v>561</v>
      </c>
      <c r="B567" s="8" t="s">
        <v>140</v>
      </c>
      <c r="C567" s="6" t="s">
        <v>8</v>
      </c>
      <c r="D567" s="10" t="s">
        <v>16</v>
      </c>
      <c r="E567" s="37" t="s">
        <v>360</v>
      </c>
      <c r="F567" s="54">
        <v>313</v>
      </c>
      <c r="G567" s="7">
        <v>6233560</v>
      </c>
      <c r="H567" s="7">
        <v>4495053.16</v>
      </c>
      <c r="I567" s="7">
        <f t="shared" si="51"/>
        <v>72.11053009837076</v>
      </c>
    </row>
    <row r="568" spans="1:9" ht="75">
      <c r="A568" s="104">
        <v>562</v>
      </c>
      <c r="B568" s="36" t="s">
        <v>176</v>
      </c>
      <c r="C568" s="9" t="s">
        <v>8</v>
      </c>
      <c r="D568" s="10" t="s">
        <v>16</v>
      </c>
      <c r="E568" s="37" t="s">
        <v>361</v>
      </c>
      <c r="F568" s="23"/>
      <c r="G568" s="7">
        <f>G572+G569</f>
        <v>4725000</v>
      </c>
      <c r="H568" s="7">
        <f>H572+H569</f>
        <v>1036035.25</v>
      </c>
      <c r="I568" s="7">
        <f t="shared" si="51"/>
        <v>21.926671957671957</v>
      </c>
    </row>
    <row r="569" spans="1:9" ht="30">
      <c r="A569" s="104">
        <v>563</v>
      </c>
      <c r="B569" s="5" t="s">
        <v>364</v>
      </c>
      <c r="C569" s="9" t="s">
        <v>8</v>
      </c>
      <c r="D569" s="10" t="s">
        <v>16</v>
      </c>
      <c r="E569" s="37" t="s">
        <v>361</v>
      </c>
      <c r="F569" s="54">
        <v>200</v>
      </c>
      <c r="G569" s="7">
        <f>G571</f>
        <v>70875</v>
      </c>
      <c r="H569" s="7">
        <f>H571</f>
        <v>12519.65</v>
      </c>
      <c r="I569" s="7">
        <f t="shared" si="51"/>
        <v>17.66440917107584</v>
      </c>
    </row>
    <row r="570" spans="1:9" ht="30">
      <c r="A570" s="104">
        <v>564</v>
      </c>
      <c r="B570" s="5" t="s">
        <v>133</v>
      </c>
      <c r="C570" s="9" t="s">
        <v>8</v>
      </c>
      <c r="D570" s="10" t="s">
        <v>16</v>
      </c>
      <c r="E570" s="37" t="s">
        <v>361</v>
      </c>
      <c r="F570" s="54">
        <v>240</v>
      </c>
      <c r="G570" s="7">
        <f>G571</f>
        <v>70875</v>
      </c>
      <c r="H570" s="7">
        <f>H571</f>
        <v>12519.65</v>
      </c>
      <c r="I570" s="7">
        <f t="shared" si="51"/>
        <v>17.66440917107584</v>
      </c>
    </row>
    <row r="571" spans="1:9" ht="30">
      <c r="A571" s="104">
        <v>565</v>
      </c>
      <c r="B571" s="5" t="s">
        <v>134</v>
      </c>
      <c r="C571" s="9" t="s">
        <v>8</v>
      </c>
      <c r="D571" s="10" t="s">
        <v>16</v>
      </c>
      <c r="E571" s="37" t="s">
        <v>361</v>
      </c>
      <c r="F571" s="54">
        <v>244</v>
      </c>
      <c r="G571" s="7">
        <v>70875</v>
      </c>
      <c r="H571" s="7">
        <v>12519.65</v>
      </c>
      <c r="I571" s="7">
        <f t="shared" si="51"/>
        <v>17.66440917107584</v>
      </c>
    </row>
    <row r="572" spans="1:9" ht="30">
      <c r="A572" s="104">
        <v>566</v>
      </c>
      <c r="B572" s="8" t="s">
        <v>73</v>
      </c>
      <c r="C572" s="9" t="s">
        <v>8</v>
      </c>
      <c r="D572" s="10" t="s">
        <v>16</v>
      </c>
      <c r="E572" s="37" t="s">
        <v>361</v>
      </c>
      <c r="F572" s="54">
        <v>300</v>
      </c>
      <c r="G572" s="7">
        <f>G573</f>
        <v>4654125</v>
      </c>
      <c r="H572" s="7">
        <f>H573</f>
        <v>1023515.6</v>
      </c>
      <c r="I572" s="7">
        <f t="shared" si="51"/>
        <v>21.991579512797788</v>
      </c>
    </row>
    <row r="573" spans="1:9" ht="30">
      <c r="A573" s="104">
        <v>567</v>
      </c>
      <c r="B573" s="8" t="s">
        <v>167</v>
      </c>
      <c r="C573" s="9" t="s">
        <v>8</v>
      </c>
      <c r="D573" s="10" t="s">
        <v>16</v>
      </c>
      <c r="E573" s="37" t="s">
        <v>361</v>
      </c>
      <c r="F573" s="54">
        <v>310</v>
      </c>
      <c r="G573" s="7">
        <f>G574</f>
        <v>4654125</v>
      </c>
      <c r="H573" s="7">
        <f>H574</f>
        <v>1023515.6</v>
      </c>
      <c r="I573" s="7">
        <f t="shared" si="51"/>
        <v>21.991579512797788</v>
      </c>
    </row>
    <row r="574" spans="1:9" ht="45">
      <c r="A574" s="104">
        <v>568</v>
      </c>
      <c r="B574" s="8" t="s">
        <v>140</v>
      </c>
      <c r="C574" s="9" t="s">
        <v>8</v>
      </c>
      <c r="D574" s="10" t="s">
        <v>16</v>
      </c>
      <c r="E574" s="37" t="s">
        <v>361</v>
      </c>
      <c r="F574" s="54">
        <v>313</v>
      </c>
      <c r="G574" s="7">
        <v>4654125</v>
      </c>
      <c r="H574" s="7">
        <v>1023515.6</v>
      </c>
      <c r="I574" s="7">
        <f t="shared" si="51"/>
        <v>21.991579512797788</v>
      </c>
    </row>
    <row r="575" spans="1:9" ht="45">
      <c r="A575" s="104">
        <v>569</v>
      </c>
      <c r="B575" s="5" t="s">
        <v>129</v>
      </c>
      <c r="C575" s="17" t="s">
        <v>8</v>
      </c>
      <c r="D575" s="17" t="s">
        <v>16</v>
      </c>
      <c r="E575" s="17" t="s">
        <v>399</v>
      </c>
      <c r="F575" s="54"/>
      <c r="G575" s="7">
        <f>G577</f>
        <v>24000</v>
      </c>
      <c r="H575" s="7">
        <f>H577</f>
        <v>16000</v>
      </c>
      <c r="I575" s="7">
        <f t="shared" si="51"/>
        <v>66.66666666666667</v>
      </c>
    </row>
    <row r="576" spans="1:9" ht="30">
      <c r="A576" s="104">
        <v>570</v>
      </c>
      <c r="B576" s="8" t="s">
        <v>73</v>
      </c>
      <c r="C576" s="17" t="s">
        <v>8</v>
      </c>
      <c r="D576" s="17" t="s">
        <v>16</v>
      </c>
      <c r="E576" s="17" t="s">
        <v>399</v>
      </c>
      <c r="F576" s="54">
        <v>300</v>
      </c>
      <c r="G576" s="7">
        <f>G577</f>
        <v>24000</v>
      </c>
      <c r="H576" s="7">
        <f>H577</f>
        <v>16000</v>
      </c>
      <c r="I576" s="7">
        <f t="shared" si="51"/>
        <v>66.66666666666667</v>
      </c>
    </row>
    <row r="577" spans="1:9" ht="15">
      <c r="A577" s="104">
        <v>571</v>
      </c>
      <c r="B577" s="8" t="s">
        <v>85</v>
      </c>
      <c r="C577" s="17" t="s">
        <v>8</v>
      </c>
      <c r="D577" s="17" t="s">
        <v>16</v>
      </c>
      <c r="E577" s="17" t="s">
        <v>399</v>
      </c>
      <c r="F577" s="54">
        <v>360</v>
      </c>
      <c r="G577" s="7">
        <v>24000</v>
      </c>
      <c r="H577" s="7">
        <v>16000</v>
      </c>
      <c r="I577" s="7">
        <f t="shared" si="51"/>
        <v>66.66666666666667</v>
      </c>
    </row>
    <row r="578" spans="1:9" ht="28.5">
      <c r="A578" s="104">
        <v>572</v>
      </c>
      <c r="B578" s="1" t="s">
        <v>87</v>
      </c>
      <c r="C578" s="15" t="s">
        <v>8</v>
      </c>
      <c r="D578" s="15" t="s">
        <v>86</v>
      </c>
      <c r="E578" s="69"/>
      <c r="F578" s="69"/>
      <c r="G578" s="70">
        <f>G579</f>
        <v>705937</v>
      </c>
      <c r="H578" s="70">
        <f>H579</f>
        <v>441603.67999999993</v>
      </c>
      <c r="I578" s="70">
        <f>H578*100/G578</f>
        <v>62.555678481224234</v>
      </c>
    </row>
    <row r="579" spans="1:9" ht="15">
      <c r="A579" s="104">
        <v>573</v>
      </c>
      <c r="B579" s="5" t="s">
        <v>36</v>
      </c>
      <c r="C579" s="20" t="s">
        <v>8</v>
      </c>
      <c r="D579" s="20" t="s">
        <v>86</v>
      </c>
      <c r="E579" s="20" t="s">
        <v>177</v>
      </c>
      <c r="F579" s="20"/>
      <c r="G579" s="31">
        <f>G580+G589</f>
        <v>705937</v>
      </c>
      <c r="H579" s="31">
        <f>H580+H589</f>
        <v>441603.67999999993</v>
      </c>
      <c r="I579" s="31">
        <f>H579*100/G579</f>
        <v>62.555678481224234</v>
      </c>
    </row>
    <row r="580" spans="1:9" ht="150">
      <c r="A580" s="104">
        <v>574</v>
      </c>
      <c r="B580" s="71" t="s">
        <v>145</v>
      </c>
      <c r="C580" s="6" t="s">
        <v>8</v>
      </c>
      <c r="D580" s="6" t="s">
        <v>86</v>
      </c>
      <c r="E580" s="37" t="s">
        <v>360</v>
      </c>
      <c r="F580" s="6"/>
      <c r="G580" s="7">
        <f>G581+G586</f>
        <v>676937</v>
      </c>
      <c r="H580" s="7">
        <f>H581+H586</f>
        <v>419725.67999999993</v>
      </c>
      <c r="I580" s="31">
        <f>H580*100/G580</f>
        <v>62.003654697556776</v>
      </c>
    </row>
    <row r="581" spans="1:9" ht="60">
      <c r="A581" s="104">
        <v>575</v>
      </c>
      <c r="B581" s="5" t="s">
        <v>125</v>
      </c>
      <c r="C581" s="6" t="s">
        <v>8</v>
      </c>
      <c r="D581" s="6" t="s">
        <v>86</v>
      </c>
      <c r="E581" s="37" t="s">
        <v>360</v>
      </c>
      <c r="F581" s="6" t="s">
        <v>67</v>
      </c>
      <c r="G581" s="7">
        <f>G582</f>
        <v>342000</v>
      </c>
      <c r="H581" s="7">
        <f>H582</f>
        <v>174534.90999999997</v>
      </c>
      <c r="I581" s="31">
        <f>H581*100/G581</f>
        <v>51.03359941520467</v>
      </c>
    </row>
    <row r="582" spans="1:9" ht="18.75" customHeight="1">
      <c r="A582" s="104">
        <v>576</v>
      </c>
      <c r="B582" s="5" t="s">
        <v>126</v>
      </c>
      <c r="C582" s="6" t="s">
        <v>8</v>
      </c>
      <c r="D582" s="6" t="s">
        <v>86</v>
      </c>
      <c r="E582" s="37" t="s">
        <v>360</v>
      </c>
      <c r="F582" s="6" t="s">
        <v>43</v>
      </c>
      <c r="G582" s="7">
        <f>G583+G584+G585</f>
        <v>342000</v>
      </c>
      <c r="H582" s="7">
        <f>H583+H584+H585</f>
        <v>174534.90999999997</v>
      </c>
      <c r="I582" s="31">
        <f>H582*100/G582</f>
        <v>51.03359941520467</v>
      </c>
    </row>
    <row r="583" spans="1:9" ht="15">
      <c r="A583" s="104">
        <v>577</v>
      </c>
      <c r="B583" s="5" t="s">
        <v>326</v>
      </c>
      <c r="C583" s="6" t="s">
        <v>8</v>
      </c>
      <c r="D583" s="6" t="s">
        <v>86</v>
      </c>
      <c r="E583" s="37" t="s">
        <v>360</v>
      </c>
      <c r="F583" s="6" t="s">
        <v>137</v>
      </c>
      <c r="G583" s="7">
        <v>260000</v>
      </c>
      <c r="H583" s="7">
        <v>98827.37</v>
      </c>
      <c r="I583" s="31">
        <f>H583*100/G583</f>
        <v>38.010526923076924</v>
      </c>
    </row>
    <row r="584" spans="1:9" ht="30">
      <c r="A584" s="104">
        <v>578</v>
      </c>
      <c r="B584" s="5" t="s">
        <v>139</v>
      </c>
      <c r="C584" s="6" t="s">
        <v>8</v>
      </c>
      <c r="D584" s="6" t="s">
        <v>86</v>
      </c>
      <c r="E584" s="37" t="s">
        <v>360</v>
      </c>
      <c r="F584" s="6" t="s">
        <v>138</v>
      </c>
      <c r="G584" s="7">
        <v>3000</v>
      </c>
      <c r="H584" s="7">
        <v>0</v>
      </c>
      <c r="I584" s="7"/>
    </row>
    <row r="585" spans="1:9" ht="54" customHeight="1">
      <c r="A585" s="104">
        <v>579</v>
      </c>
      <c r="B585" s="5" t="s">
        <v>327</v>
      </c>
      <c r="C585" s="6" t="s">
        <v>8</v>
      </c>
      <c r="D585" s="6" t="s">
        <v>86</v>
      </c>
      <c r="E585" s="37" t="s">
        <v>360</v>
      </c>
      <c r="F585" s="6" t="s">
        <v>329</v>
      </c>
      <c r="G585" s="7">
        <v>79000</v>
      </c>
      <c r="H585" s="7">
        <v>75707.54</v>
      </c>
      <c r="I585" s="7">
        <f>H585*100/G585</f>
        <v>95.83232911392403</v>
      </c>
    </row>
    <row r="586" spans="1:9" ht="30">
      <c r="A586" s="104">
        <v>580</v>
      </c>
      <c r="B586" s="5" t="s">
        <v>364</v>
      </c>
      <c r="C586" s="6" t="s">
        <v>8</v>
      </c>
      <c r="D586" s="6" t="s">
        <v>86</v>
      </c>
      <c r="E586" s="37" t="s">
        <v>360</v>
      </c>
      <c r="F586" s="6" t="s">
        <v>66</v>
      </c>
      <c r="G586" s="7">
        <f>G587</f>
        <v>334937</v>
      </c>
      <c r="H586" s="7">
        <f>H587</f>
        <v>245190.77</v>
      </c>
      <c r="I586" s="7">
        <f aca="true" t="shared" si="52" ref="I586:I592">H586*100/G586</f>
        <v>73.20504154512639</v>
      </c>
    </row>
    <row r="587" spans="1:9" ht="30">
      <c r="A587" s="104">
        <v>581</v>
      </c>
      <c r="B587" s="5" t="s">
        <v>133</v>
      </c>
      <c r="C587" s="6" t="s">
        <v>8</v>
      </c>
      <c r="D587" s="6" t="s">
        <v>86</v>
      </c>
      <c r="E587" s="37" t="s">
        <v>360</v>
      </c>
      <c r="F587" s="6" t="s">
        <v>42</v>
      </c>
      <c r="G587" s="7">
        <f>G588</f>
        <v>334937</v>
      </c>
      <c r="H587" s="7">
        <f>H588</f>
        <v>245190.77</v>
      </c>
      <c r="I587" s="7">
        <f t="shared" si="52"/>
        <v>73.20504154512639</v>
      </c>
    </row>
    <row r="588" spans="1:9" ht="30">
      <c r="A588" s="104">
        <v>582</v>
      </c>
      <c r="B588" s="5" t="s">
        <v>134</v>
      </c>
      <c r="C588" s="6" t="s">
        <v>8</v>
      </c>
      <c r="D588" s="6" t="s">
        <v>86</v>
      </c>
      <c r="E588" s="37" t="s">
        <v>360</v>
      </c>
      <c r="F588" s="6" t="s">
        <v>132</v>
      </c>
      <c r="G588" s="7">
        <v>334937</v>
      </c>
      <c r="H588" s="7">
        <v>245190.77</v>
      </c>
      <c r="I588" s="7">
        <f t="shared" si="52"/>
        <v>73.20504154512639</v>
      </c>
    </row>
    <row r="589" spans="1:9" ht="30">
      <c r="A589" s="104">
        <v>583</v>
      </c>
      <c r="B589" s="8" t="s">
        <v>121</v>
      </c>
      <c r="C589" s="9" t="s">
        <v>8</v>
      </c>
      <c r="D589" s="9" t="s">
        <v>86</v>
      </c>
      <c r="E589" s="9" t="s">
        <v>322</v>
      </c>
      <c r="F589" s="9"/>
      <c r="G589" s="83">
        <f>G591</f>
        <v>29000</v>
      </c>
      <c r="H589" s="83">
        <f>H591</f>
        <v>21878</v>
      </c>
      <c r="I589" s="7">
        <f t="shared" si="52"/>
        <v>75.44137931034483</v>
      </c>
    </row>
    <row r="590" spans="1:9" ht="30">
      <c r="A590" s="104">
        <v>584</v>
      </c>
      <c r="B590" s="5" t="s">
        <v>364</v>
      </c>
      <c r="C590" s="9" t="s">
        <v>8</v>
      </c>
      <c r="D590" s="9" t="s">
        <v>86</v>
      </c>
      <c r="E590" s="9" t="s">
        <v>322</v>
      </c>
      <c r="F590" s="9" t="s">
        <v>66</v>
      </c>
      <c r="G590" s="32">
        <f>G591</f>
        <v>29000</v>
      </c>
      <c r="H590" s="32">
        <f>H591</f>
        <v>21878</v>
      </c>
      <c r="I590" s="7">
        <f t="shared" si="52"/>
        <v>75.44137931034483</v>
      </c>
    </row>
    <row r="591" spans="1:9" ht="30">
      <c r="A591" s="104">
        <v>585</v>
      </c>
      <c r="B591" s="5" t="s">
        <v>133</v>
      </c>
      <c r="C591" s="9" t="s">
        <v>8</v>
      </c>
      <c r="D591" s="9" t="s">
        <v>86</v>
      </c>
      <c r="E591" s="9" t="s">
        <v>322</v>
      </c>
      <c r="F591" s="9" t="s">
        <v>42</v>
      </c>
      <c r="G591" s="32">
        <f>G592</f>
        <v>29000</v>
      </c>
      <c r="H591" s="32">
        <f>H592</f>
        <v>21878</v>
      </c>
      <c r="I591" s="7">
        <f t="shared" si="52"/>
        <v>75.44137931034483</v>
      </c>
    </row>
    <row r="592" spans="1:9" ht="30">
      <c r="A592" s="104">
        <v>586</v>
      </c>
      <c r="B592" s="5" t="s">
        <v>134</v>
      </c>
      <c r="C592" s="9" t="s">
        <v>8</v>
      </c>
      <c r="D592" s="9" t="s">
        <v>86</v>
      </c>
      <c r="E592" s="9" t="s">
        <v>322</v>
      </c>
      <c r="F592" s="9" t="s">
        <v>132</v>
      </c>
      <c r="G592" s="32">
        <v>29000</v>
      </c>
      <c r="H592" s="32">
        <v>21878</v>
      </c>
      <c r="I592" s="7">
        <f t="shared" si="52"/>
        <v>75.44137931034483</v>
      </c>
    </row>
    <row r="593" spans="1:9" ht="15">
      <c r="A593" s="104">
        <v>587</v>
      </c>
      <c r="B593" s="1" t="s">
        <v>89</v>
      </c>
      <c r="C593" s="15" t="s">
        <v>8</v>
      </c>
      <c r="D593" s="15" t="s">
        <v>88</v>
      </c>
      <c r="E593" s="69"/>
      <c r="F593" s="69"/>
      <c r="G593" s="70">
        <f>G594</f>
        <v>225000</v>
      </c>
      <c r="H593" s="70">
        <f>H594</f>
        <v>80376.52</v>
      </c>
      <c r="I593" s="70">
        <f>H593*100/G593</f>
        <v>35.722897777777774</v>
      </c>
    </row>
    <row r="594" spans="1:9" ht="15">
      <c r="A594" s="104">
        <v>588</v>
      </c>
      <c r="B594" s="1" t="s">
        <v>91</v>
      </c>
      <c r="C594" s="15" t="s">
        <v>8</v>
      </c>
      <c r="D594" s="15" t="s">
        <v>90</v>
      </c>
      <c r="E594" s="15"/>
      <c r="F594" s="15"/>
      <c r="G594" s="70">
        <f>G595+G601</f>
        <v>225000</v>
      </c>
      <c r="H594" s="70">
        <f>H595+H601</f>
        <v>80376.52</v>
      </c>
      <c r="I594" s="70">
        <f>H594*100/G594</f>
        <v>35.722897777777774</v>
      </c>
    </row>
    <row r="595" spans="1:9" ht="45">
      <c r="A595" s="104">
        <v>589</v>
      </c>
      <c r="B595" s="24" t="s">
        <v>445</v>
      </c>
      <c r="C595" s="25" t="s">
        <v>8</v>
      </c>
      <c r="D595" s="25" t="s">
        <v>90</v>
      </c>
      <c r="E595" s="25" t="s">
        <v>370</v>
      </c>
      <c r="F595" s="25"/>
      <c r="G595" s="30">
        <f>G596</f>
        <v>170000</v>
      </c>
      <c r="H595" s="30">
        <f>H596</f>
        <v>80203.32</v>
      </c>
      <c r="I595" s="30">
        <f>H595*100/G595</f>
        <v>47.17842352941177</v>
      </c>
    </row>
    <row r="596" spans="1:9" ht="45">
      <c r="A596" s="104">
        <v>590</v>
      </c>
      <c r="B596" s="72" t="s">
        <v>446</v>
      </c>
      <c r="C596" s="73" t="s">
        <v>8</v>
      </c>
      <c r="D596" s="73" t="s">
        <v>90</v>
      </c>
      <c r="E596" s="73" t="s">
        <v>493</v>
      </c>
      <c r="F596" s="73"/>
      <c r="G596" s="74">
        <f>G599</f>
        <v>170000</v>
      </c>
      <c r="H596" s="74">
        <f>H599</f>
        <v>80203.32</v>
      </c>
      <c r="I596" s="74">
        <f>H596*100/G596</f>
        <v>47.17842352941177</v>
      </c>
    </row>
    <row r="597" spans="1:9" ht="30">
      <c r="A597" s="104">
        <v>591</v>
      </c>
      <c r="B597" s="47" t="s">
        <v>492</v>
      </c>
      <c r="C597" s="65" t="s">
        <v>8</v>
      </c>
      <c r="D597" s="65" t="s">
        <v>90</v>
      </c>
      <c r="E597" s="9" t="s">
        <v>395</v>
      </c>
      <c r="F597" s="65"/>
      <c r="G597" s="83">
        <f aca="true" t="shared" si="53" ref="G597:H599">G598</f>
        <v>170000</v>
      </c>
      <c r="H597" s="83">
        <f t="shared" si="53"/>
        <v>80203.32</v>
      </c>
      <c r="I597" s="83">
        <f>H597*100/G597</f>
        <v>47.17842352941177</v>
      </c>
    </row>
    <row r="598" spans="1:9" ht="30">
      <c r="A598" s="104">
        <v>592</v>
      </c>
      <c r="B598" s="5" t="s">
        <v>364</v>
      </c>
      <c r="C598" s="9" t="s">
        <v>8</v>
      </c>
      <c r="D598" s="9" t="s">
        <v>90</v>
      </c>
      <c r="E598" s="9" t="s">
        <v>395</v>
      </c>
      <c r="F598" s="9" t="s">
        <v>66</v>
      </c>
      <c r="G598" s="32">
        <f t="shared" si="53"/>
        <v>170000</v>
      </c>
      <c r="H598" s="32">
        <f t="shared" si="53"/>
        <v>80203.32</v>
      </c>
      <c r="I598" s="83">
        <f>H598*100/G598</f>
        <v>47.17842352941177</v>
      </c>
    </row>
    <row r="599" spans="1:9" ht="30">
      <c r="A599" s="104">
        <v>593</v>
      </c>
      <c r="B599" s="5" t="s">
        <v>133</v>
      </c>
      <c r="C599" s="9" t="s">
        <v>8</v>
      </c>
      <c r="D599" s="9" t="s">
        <v>90</v>
      </c>
      <c r="E599" s="9" t="s">
        <v>395</v>
      </c>
      <c r="F599" s="9" t="s">
        <v>42</v>
      </c>
      <c r="G599" s="32">
        <f t="shared" si="53"/>
        <v>170000</v>
      </c>
      <c r="H599" s="32">
        <f t="shared" si="53"/>
        <v>80203.32</v>
      </c>
      <c r="I599" s="83">
        <f>H599*100/G599</f>
        <v>47.17842352941177</v>
      </c>
    </row>
    <row r="600" spans="1:9" ht="30">
      <c r="A600" s="104">
        <v>594</v>
      </c>
      <c r="B600" s="5" t="s">
        <v>134</v>
      </c>
      <c r="C600" s="9" t="s">
        <v>8</v>
      </c>
      <c r="D600" s="9" t="s">
        <v>90</v>
      </c>
      <c r="E600" s="9" t="s">
        <v>395</v>
      </c>
      <c r="F600" s="9" t="s">
        <v>132</v>
      </c>
      <c r="G600" s="32">
        <v>170000</v>
      </c>
      <c r="H600" s="32">
        <v>80203.32</v>
      </c>
      <c r="I600" s="83">
        <f>H600*100/G600</f>
        <v>47.17842352941177</v>
      </c>
    </row>
    <row r="601" spans="1:9" ht="45">
      <c r="A601" s="104">
        <v>595</v>
      </c>
      <c r="B601" s="24" t="s">
        <v>162</v>
      </c>
      <c r="C601" s="25" t="s">
        <v>8</v>
      </c>
      <c r="D601" s="25" t="s">
        <v>90</v>
      </c>
      <c r="E601" s="25" t="s">
        <v>182</v>
      </c>
      <c r="F601" s="25"/>
      <c r="G601" s="30">
        <f>G604</f>
        <v>55000</v>
      </c>
      <c r="H601" s="30">
        <f>H604</f>
        <v>173.2</v>
      </c>
      <c r="I601" s="30">
        <f>H601*100/G601</f>
        <v>0.3149090909090909</v>
      </c>
    </row>
    <row r="602" spans="1:9" ht="30">
      <c r="A602" s="104">
        <v>596</v>
      </c>
      <c r="B602" s="24" t="s">
        <v>274</v>
      </c>
      <c r="C602" s="25" t="s">
        <v>8</v>
      </c>
      <c r="D602" s="25" t="s">
        <v>90</v>
      </c>
      <c r="E602" s="25" t="s">
        <v>275</v>
      </c>
      <c r="F602" s="25"/>
      <c r="G602" s="30">
        <f>G604</f>
        <v>55000</v>
      </c>
      <c r="H602" s="30">
        <f>H604</f>
        <v>173.2</v>
      </c>
      <c r="I602" s="30">
        <f>H602*100/G602</f>
        <v>0.3149090909090909</v>
      </c>
    </row>
    <row r="603" spans="1:9" ht="30">
      <c r="A603" s="104">
        <v>597</v>
      </c>
      <c r="B603" s="24" t="s">
        <v>276</v>
      </c>
      <c r="C603" s="25" t="s">
        <v>8</v>
      </c>
      <c r="D603" s="25" t="s">
        <v>90</v>
      </c>
      <c r="E603" s="25" t="s">
        <v>277</v>
      </c>
      <c r="F603" s="25"/>
      <c r="G603" s="30">
        <f>G604</f>
        <v>55000</v>
      </c>
      <c r="H603" s="30">
        <f>H604</f>
        <v>173.2</v>
      </c>
      <c r="I603" s="30">
        <f>H603*100/G603</f>
        <v>0.3149090909090909</v>
      </c>
    </row>
    <row r="604" spans="1:9" ht="45">
      <c r="A604" s="104">
        <v>598</v>
      </c>
      <c r="B604" s="8" t="s">
        <v>156</v>
      </c>
      <c r="C604" s="9" t="s">
        <v>8</v>
      </c>
      <c r="D604" s="9" t="s">
        <v>90</v>
      </c>
      <c r="E604" s="9" t="s">
        <v>323</v>
      </c>
      <c r="F604" s="9"/>
      <c r="G604" s="32">
        <f>G606</f>
        <v>55000</v>
      </c>
      <c r="H604" s="32">
        <f>H606</f>
        <v>173.2</v>
      </c>
      <c r="I604" s="32">
        <f>H604*100/G604</f>
        <v>0.3149090909090909</v>
      </c>
    </row>
    <row r="605" spans="1:9" ht="30">
      <c r="A605" s="104">
        <v>599</v>
      </c>
      <c r="B605" s="5" t="s">
        <v>364</v>
      </c>
      <c r="C605" s="9" t="s">
        <v>8</v>
      </c>
      <c r="D605" s="9" t="s">
        <v>90</v>
      </c>
      <c r="E605" s="9" t="s">
        <v>323</v>
      </c>
      <c r="F605" s="9" t="s">
        <v>66</v>
      </c>
      <c r="G605" s="32">
        <f>G606</f>
        <v>55000</v>
      </c>
      <c r="H605" s="32">
        <f>H606</f>
        <v>173.2</v>
      </c>
      <c r="I605" s="32">
        <f>H605*100/G605</f>
        <v>0.3149090909090909</v>
      </c>
    </row>
    <row r="606" spans="1:9" ht="30">
      <c r="A606" s="104">
        <v>600</v>
      </c>
      <c r="B606" s="5" t="s">
        <v>133</v>
      </c>
      <c r="C606" s="9" t="s">
        <v>8</v>
      </c>
      <c r="D606" s="9" t="s">
        <v>90</v>
      </c>
      <c r="E606" s="9" t="s">
        <v>323</v>
      </c>
      <c r="F606" s="9" t="s">
        <v>42</v>
      </c>
      <c r="G606" s="32">
        <f>G607</f>
        <v>55000</v>
      </c>
      <c r="H606" s="32">
        <f>H607</f>
        <v>173.2</v>
      </c>
      <c r="I606" s="32">
        <f>H606*100/G606</f>
        <v>0.3149090909090909</v>
      </c>
    </row>
    <row r="607" spans="1:9" ht="30">
      <c r="A607" s="104">
        <v>601</v>
      </c>
      <c r="B607" s="5" t="s">
        <v>134</v>
      </c>
      <c r="C607" s="9" t="s">
        <v>8</v>
      </c>
      <c r="D607" s="9" t="s">
        <v>90</v>
      </c>
      <c r="E607" s="9" t="s">
        <v>323</v>
      </c>
      <c r="F607" s="9" t="s">
        <v>132</v>
      </c>
      <c r="G607" s="32">
        <v>55000</v>
      </c>
      <c r="H607" s="32">
        <v>173.2</v>
      </c>
      <c r="I607" s="32">
        <f>H607*100/G607</f>
        <v>0.3149090909090909</v>
      </c>
    </row>
    <row r="608" spans="1:10" ht="15">
      <c r="A608" s="104">
        <v>602</v>
      </c>
      <c r="B608" s="1" t="s">
        <v>92</v>
      </c>
      <c r="C608" s="14">
        <v>901</v>
      </c>
      <c r="D608" s="14">
        <v>1200</v>
      </c>
      <c r="E608" s="15"/>
      <c r="F608" s="14"/>
      <c r="G608" s="85">
        <f>G615</f>
        <v>204000</v>
      </c>
      <c r="H608" s="85">
        <f>H615</f>
        <v>100868.55</v>
      </c>
      <c r="I608" s="85">
        <f>H608*100/G608</f>
        <v>49.44536764705882</v>
      </c>
      <c r="J608" s="75"/>
    </row>
    <row r="609" spans="1:10" ht="15">
      <c r="A609" s="104">
        <v>603</v>
      </c>
      <c r="B609" s="1" t="s">
        <v>94</v>
      </c>
      <c r="C609" s="15" t="s">
        <v>8</v>
      </c>
      <c r="D609" s="15" t="s">
        <v>93</v>
      </c>
      <c r="E609" s="15"/>
      <c r="F609" s="69"/>
      <c r="G609" s="70">
        <f>G615</f>
        <v>204000</v>
      </c>
      <c r="H609" s="70">
        <f>H615</f>
        <v>100868.55</v>
      </c>
      <c r="I609" s="85">
        <f>H609*100/G609</f>
        <v>49.44536764705882</v>
      </c>
      <c r="J609" s="75"/>
    </row>
    <row r="610" spans="1:9" ht="60">
      <c r="A610" s="104">
        <v>604</v>
      </c>
      <c r="B610" s="24" t="s">
        <v>159</v>
      </c>
      <c r="C610" s="25" t="s">
        <v>8</v>
      </c>
      <c r="D610" s="25" t="s">
        <v>93</v>
      </c>
      <c r="E610" s="25" t="s">
        <v>179</v>
      </c>
      <c r="F610" s="25"/>
      <c r="G610" s="30">
        <f>G611</f>
        <v>204000</v>
      </c>
      <c r="H610" s="30">
        <f>H611</f>
        <v>100868.55</v>
      </c>
      <c r="I610" s="30">
        <f>H610*100/G610</f>
        <v>49.44536764705882</v>
      </c>
    </row>
    <row r="611" spans="1:9" ht="60">
      <c r="A611" s="104">
        <v>605</v>
      </c>
      <c r="B611" s="24" t="s">
        <v>215</v>
      </c>
      <c r="C611" s="25" t="s">
        <v>8</v>
      </c>
      <c r="D611" s="25" t="s">
        <v>93</v>
      </c>
      <c r="E611" s="25" t="s">
        <v>180</v>
      </c>
      <c r="F611" s="25"/>
      <c r="G611" s="30">
        <f>G615</f>
        <v>204000</v>
      </c>
      <c r="H611" s="30">
        <f>H615</f>
        <v>100868.55</v>
      </c>
      <c r="I611" s="30">
        <f>H611*100/G611</f>
        <v>49.44536764705882</v>
      </c>
    </row>
    <row r="612" spans="1:9" ht="45">
      <c r="A612" s="104">
        <v>606</v>
      </c>
      <c r="B612" s="24" t="s">
        <v>482</v>
      </c>
      <c r="C612" s="25" t="s">
        <v>8</v>
      </c>
      <c r="D612" s="25" t="s">
        <v>93</v>
      </c>
      <c r="E612" s="25" t="s">
        <v>111</v>
      </c>
      <c r="F612" s="25"/>
      <c r="G612" s="30">
        <f>G613</f>
        <v>204000</v>
      </c>
      <c r="H612" s="30">
        <f>H613</f>
        <v>100868.55</v>
      </c>
      <c r="I612" s="30">
        <f>H612*100/G612</f>
        <v>49.44536764705882</v>
      </c>
    </row>
    <row r="613" spans="1:9" ht="30">
      <c r="A613" s="104">
        <v>607</v>
      </c>
      <c r="B613" s="3" t="s">
        <v>193</v>
      </c>
      <c r="C613" s="20" t="s">
        <v>8</v>
      </c>
      <c r="D613" s="20" t="s">
        <v>93</v>
      </c>
      <c r="E613" s="20" t="s">
        <v>483</v>
      </c>
      <c r="F613" s="20"/>
      <c r="G613" s="31">
        <f>G615</f>
        <v>204000</v>
      </c>
      <c r="H613" s="31">
        <f>H615</f>
        <v>100868.55</v>
      </c>
      <c r="I613" s="31">
        <f>H613*100/G613</f>
        <v>49.44536764705882</v>
      </c>
    </row>
    <row r="614" spans="1:9" ht="30">
      <c r="A614" s="104">
        <v>608</v>
      </c>
      <c r="B614" s="5" t="s">
        <v>364</v>
      </c>
      <c r="C614" s="20" t="s">
        <v>8</v>
      </c>
      <c r="D614" s="20" t="s">
        <v>93</v>
      </c>
      <c r="E614" s="20" t="s">
        <v>483</v>
      </c>
      <c r="F614" s="20" t="s">
        <v>66</v>
      </c>
      <c r="G614" s="31">
        <f>G615</f>
        <v>204000</v>
      </c>
      <c r="H614" s="31">
        <f>H615</f>
        <v>100868.55</v>
      </c>
      <c r="I614" s="31">
        <f>H614*100/G614</f>
        <v>49.44536764705882</v>
      </c>
    </row>
    <row r="615" spans="1:9" ht="30">
      <c r="A615" s="104">
        <v>609</v>
      </c>
      <c r="B615" s="5" t="s">
        <v>133</v>
      </c>
      <c r="C615" s="20" t="s">
        <v>8</v>
      </c>
      <c r="D615" s="20" t="s">
        <v>93</v>
      </c>
      <c r="E615" s="20" t="s">
        <v>483</v>
      </c>
      <c r="F615" s="20" t="s">
        <v>42</v>
      </c>
      <c r="G615" s="31">
        <f>G616</f>
        <v>204000</v>
      </c>
      <c r="H615" s="31">
        <f>H616</f>
        <v>100868.55</v>
      </c>
      <c r="I615" s="31">
        <f>H615*100/G615</f>
        <v>49.44536764705882</v>
      </c>
    </row>
    <row r="616" spans="1:9" ht="30">
      <c r="A616" s="104">
        <v>610</v>
      </c>
      <c r="B616" s="5" t="s">
        <v>134</v>
      </c>
      <c r="C616" s="20" t="s">
        <v>8</v>
      </c>
      <c r="D616" s="20" t="s">
        <v>93</v>
      </c>
      <c r="E616" s="20" t="s">
        <v>483</v>
      </c>
      <c r="F616" s="20" t="s">
        <v>132</v>
      </c>
      <c r="G616" s="31">
        <v>204000</v>
      </c>
      <c r="H616" s="31">
        <v>100868.55</v>
      </c>
      <c r="I616" s="31">
        <f>H616*100/G616</f>
        <v>49.44536764705882</v>
      </c>
    </row>
    <row r="617" spans="1:9" ht="28.5">
      <c r="A617" s="104">
        <v>611</v>
      </c>
      <c r="B617" s="1" t="s">
        <v>96</v>
      </c>
      <c r="C617" s="15" t="s">
        <v>8</v>
      </c>
      <c r="D617" s="15" t="s">
        <v>95</v>
      </c>
      <c r="E617" s="15"/>
      <c r="F617" s="15"/>
      <c r="G617" s="85">
        <f>G622</f>
        <v>5000</v>
      </c>
      <c r="H617" s="85">
        <f>H622</f>
        <v>1017.02</v>
      </c>
      <c r="I617" s="85">
        <f>H617*100/G617</f>
        <v>20.3404</v>
      </c>
    </row>
    <row r="618" spans="1:9" ht="28.5">
      <c r="A618" s="104">
        <v>612</v>
      </c>
      <c r="B618" s="1" t="s">
        <v>98</v>
      </c>
      <c r="C618" s="15" t="s">
        <v>8</v>
      </c>
      <c r="D618" s="15" t="s">
        <v>97</v>
      </c>
      <c r="E618" s="15"/>
      <c r="F618" s="15"/>
      <c r="G618" s="70">
        <f>G622</f>
        <v>5000</v>
      </c>
      <c r="H618" s="70">
        <f>H622</f>
        <v>1017.02</v>
      </c>
      <c r="I618" s="85">
        <f>H618*100/G618</f>
        <v>20.3404</v>
      </c>
    </row>
    <row r="619" spans="1:9" ht="15">
      <c r="A619" s="104">
        <v>613</v>
      </c>
      <c r="B619" s="3" t="s">
        <v>36</v>
      </c>
      <c r="C619" s="20" t="s">
        <v>8</v>
      </c>
      <c r="D619" s="20" t="s">
        <v>97</v>
      </c>
      <c r="E619" s="20" t="s">
        <v>177</v>
      </c>
      <c r="F619" s="20"/>
      <c r="G619" s="31">
        <f>G621</f>
        <v>5000</v>
      </c>
      <c r="H619" s="31">
        <f>H621</f>
        <v>1017.02</v>
      </c>
      <c r="I619" s="31">
        <f>H619*100/G619</f>
        <v>20.3404</v>
      </c>
    </row>
    <row r="620" spans="1:9" ht="30">
      <c r="A620" s="104">
        <v>614</v>
      </c>
      <c r="B620" s="8" t="s">
        <v>122</v>
      </c>
      <c r="C620" s="9" t="s">
        <v>8</v>
      </c>
      <c r="D620" s="9" t="s">
        <v>97</v>
      </c>
      <c r="E620" s="20" t="s">
        <v>367</v>
      </c>
      <c r="F620" s="9"/>
      <c r="G620" s="32">
        <f>G622</f>
        <v>5000</v>
      </c>
      <c r="H620" s="32">
        <f>H622</f>
        <v>1017.02</v>
      </c>
      <c r="I620" s="31">
        <f>H620*100/G620</f>
        <v>20.3404</v>
      </c>
    </row>
    <row r="621" spans="1:9" ht="30">
      <c r="A621" s="104">
        <v>615</v>
      </c>
      <c r="B621" s="8" t="s">
        <v>168</v>
      </c>
      <c r="C621" s="9" t="s">
        <v>8</v>
      </c>
      <c r="D621" s="9" t="s">
        <v>97</v>
      </c>
      <c r="E621" s="20" t="s">
        <v>367</v>
      </c>
      <c r="F621" s="9" t="s">
        <v>110</v>
      </c>
      <c r="G621" s="32">
        <f>G622</f>
        <v>5000</v>
      </c>
      <c r="H621" s="32">
        <f>H622</f>
        <v>1017.02</v>
      </c>
      <c r="I621" s="31">
        <f>H621*100/G621</f>
        <v>20.3404</v>
      </c>
    </row>
    <row r="622" spans="1:9" ht="15">
      <c r="A622" s="104">
        <v>616</v>
      </c>
      <c r="B622" s="8" t="s">
        <v>124</v>
      </c>
      <c r="C622" s="9" t="s">
        <v>8</v>
      </c>
      <c r="D622" s="9" t="s">
        <v>97</v>
      </c>
      <c r="E622" s="20" t="s">
        <v>367</v>
      </c>
      <c r="F622" s="9" t="s">
        <v>169</v>
      </c>
      <c r="G622" s="32">
        <v>5000</v>
      </c>
      <c r="H622" s="32">
        <v>1017.02</v>
      </c>
      <c r="I622" s="31">
        <f>H622*100/G622</f>
        <v>20.3404</v>
      </c>
    </row>
    <row r="623" spans="1:9" ht="15">
      <c r="A623" s="104">
        <v>617</v>
      </c>
      <c r="B623" s="1" t="s">
        <v>100</v>
      </c>
      <c r="C623" s="15" t="s">
        <v>99</v>
      </c>
      <c r="D623" s="15"/>
      <c r="E623" s="15"/>
      <c r="F623" s="15"/>
      <c r="G623" s="85">
        <f aca="true" t="shared" si="54" ref="G623:H626">G624</f>
        <v>99000</v>
      </c>
      <c r="H623" s="85">
        <f t="shared" si="54"/>
        <v>44861.7</v>
      </c>
      <c r="I623" s="85">
        <f>H623*100/G623</f>
        <v>45.31484848484848</v>
      </c>
    </row>
    <row r="624" spans="1:9" ht="15">
      <c r="A624" s="104">
        <v>618</v>
      </c>
      <c r="B624" s="1" t="s">
        <v>101</v>
      </c>
      <c r="C624" s="15" t="s">
        <v>99</v>
      </c>
      <c r="D624" s="15" t="s">
        <v>25</v>
      </c>
      <c r="E624" s="15"/>
      <c r="F624" s="15"/>
      <c r="G624" s="70">
        <f t="shared" si="54"/>
        <v>99000</v>
      </c>
      <c r="H624" s="70">
        <f t="shared" si="54"/>
        <v>44861.7</v>
      </c>
      <c r="I624" s="85">
        <f>H624*100/G624</f>
        <v>45.31484848484848</v>
      </c>
    </row>
    <row r="625" spans="1:9" ht="57">
      <c r="A625" s="104">
        <v>619</v>
      </c>
      <c r="B625" s="1" t="s">
        <v>103</v>
      </c>
      <c r="C625" s="15" t="s">
        <v>99</v>
      </c>
      <c r="D625" s="15" t="s">
        <v>102</v>
      </c>
      <c r="E625" s="15"/>
      <c r="F625" s="15"/>
      <c r="G625" s="70">
        <f t="shared" si="54"/>
        <v>99000</v>
      </c>
      <c r="H625" s="70">
        <f t="shared" si="54"/>
        <v>44861.7</v>
      </c>
      <c r="I625" s="85">
        <f>H625*100/G625</f>
        <v>45.31484848484848</v>
      </c>
    </row>
    <row r="626" spans="1:9" ht="15">
      <c r="A626" s="104">
        <v>620</v>
      </c>
      <c r="B626" s="5" t="s">
        <v>36</v>
      </c>
      <c r="C626" s="9" t="s">
        <v>99</v>
      </c>
      <c r="D626" s="9" t="s">
        <v>102</v>
      </c>
      <c r="E626" s="9" t="s">
        <v>177</v>
      </c>
      <c r="F626" s="9"/>
      <c r="G626" s="32">
        <f t="shared" si="54"/>
        <v>99000</v>
      </c>
      <c r="H626" s="32">
        <f t="shared" si="54"/>
        <v>44861.7</v>
      </c>
      <c r="I626" s="32">
        <f>H626*100/G626</f>
        <v>45.31484848484848</v>
      </c>
    </row>
    <row r="627" spans="1:9" ht="30">
      <c r="A627" s="104">
        <v>621</v>
      </c>
      <c r="B627" s="8" t="s">
        <v>37</v>
      </c>
      <c r="C627" s="9" t="s">
        <v>99</v>
      </c>
      <c r="D627" s="9" t="s">
        <v>102</v>
      </c>
      <c r="E627" s="9" t="s">
        <v>212</v>
      </c>
      <c r="F627" s="9"/>
      <c r="G627" s="32">
        <f>G628+G631</f>
        <v>99000</v>
      </c>
      <c r="H627" s="32">
        <f>H628+H631</f>
        <v>44861.7</v>
      </c>
      <c r="I627" s="32">
        <f aca="true" t="shared" si="55" ref="I627:I633">H627*100/G627</f>
        <v>45.31484848484848</v>
      </c>
    </row>
    <row r="628" spans="1:9" ht="54.75" customHeight="1">
      <c r="A628" s="104">
        <v>622</v>
      </c>
      <c r="B628" s="5" t="s">
        <v>125</v>
      </c>
      <c r="C628" s="9" t="s">
        <v>99</v>
      </c>
      <c r="D628" s="9" t="s">
        <v>102</v>
      </c>
      <c r="E628" s="9" t="s">
        <v>212</v>
      </c>
      <c r="F628" s="9" t="s">
        <v>67</v>
      </c>
      <c r="G628" s="32">
        <f>G629</f>
        <v>33000</v>
      </c>
      <c r="H628" s="32">
        <f>H629</f>
        <v>4361.7</v>
      </c>
      <c r="I628" s="32">
        <f t="shared" si="55"/>
        <v>13.217272727272727</v>
      </c>
    </row>
    <row r="629" spans="1:9" ht="30" customHeight="1">
      <c r="A629" s="104">
        <v>623</v>
      </c>
      <c r="B629" s="5" t="s">
        <v>126</v>
      </c>
      <c r="C629" s="9" t="s">
        <v>99</v>
      </c>
      <c r="D629" s="9" t="s">
        <v>102</v>
      </c>
      <c r="E629" s="9" t="s">
        <v>212</v>
      </c>
      <c r="F629" s="9" t="s">
        <v>43</v>
      </c>
      <c r="G629" s="32">
        <f>G630</f>
        <v>33000</v>
      </c>
      <c r="H629" s="32">
        <f>H630</f>
        <v>4361.7</v>
      </c>
      <c r="I629" s="32">
        <f t="shared" si="55"/>
        <v>13.217272727272727</v>
      </c>
    </row>
    <row r="630" spans="1:9" ht="30">
      <c r="A630" s="104">
        <v>624</v>
      </c>
      <c r="B630" s="5" t="s">
        <v>139</v>
      </c>
      <c r="C630" s="9" t="s">
        <v>99</v>
      </c>
      <c r="D630" s="9" t="s">
        <v>102</v>
      </c>
      <c r="E630" s="9" t="s">
        <v>212</v>
      </c>
      <c r="F630" s="9" t="s">
        <v>138</v>
      </c>
      <c r="G630" s="32">
        <v>33000</v>
      </c>
      <c r="H630" s="32">
        <v>4361.7</v>
      </c>
      <c r="I630" s="32">
        <f t="shared" si="55"/>
        <v>13.217272727272727</v>
      </c>
    </row>
    <row r="631" spans="1:9" ht="30">
      <c r="A631" s="104">
        <v>625</v>
      </c>
      <c r="B631" s="5" t="s">
        <v>364</v>
      </c>
      <c r="C631" s="9" t="s">
        <v>99</v>
      </c>
      <c r="D631" s="9" t="s">
        <v>102</v>
      </c>
      <c r="E631" s="9" t="s">
        <v>212</v>
      </c>
      <c r="F631" s="9" t="s">
        <v>66</v>
      </c>
      <c r="G631" s="32">
        <f>G632</f>
        <v>66000</v>
      </c>
      <c r="H631" s="32">
        <f>H632</f>
        <v>40500</v>
      </c>
      <c r="I631" s="32">
        <f t="shared" si="55"/>
        <v>61.36363636363637</v>
      </c>
    </row>
    <row r="632" spans="1:9" ht="30">
      <c r="A632" s="104">
        <v>626</v>
      </c>
      <c r="B632" s="5" t="s">
        <v>133</v>
      </c>
      <c r="C632" s="9" t="s">
        <v>99</v>
      </c>
      <c r="D632" s="9" t="s">
        <v>102</v>
      </c>
      <c r="E632" s="9" t="s">
        <v>212</v>
      </c>
      <c r="F632" s="9" t="s">
        <v>42</v>
      </c>
      <c r="G632" s="32">
        <f>G633</f>
        <v>66000</v>
      </c>
      <c r="H632" s="32">
        <f>H633</f>
        <v>40500</v>
      </c>
      <c r="I632" s="32">
        <f t="shared" si="55"/>
        <v>61.36363636363637</v>
      </c>
    </row>
    <row r="633" spans="1:9" ht="30">
      <c r="A633" s="104">
        <v>627</v>
      </c>
      <c r="B633" s="5" t="s">
        <v>134</v>
      </c>
      <c r="C633" s="9" t="s">
        <v>99</v>
      </c>
      <c r="D633" s="9" t="s">
        <v>102</v>
      </c>
      <c r="E633" s="9" t="s">
        <v>212</v>
      </c>
      <c r="F633" s="9" t="s">
        <v>132</v>
      </c>
      <c r="G633" s="32">
        <v>66000</v>
      </c>
      <c r="H633" s="32">
        <v>40500</v>
      </c>
      <c r="I633" s="32">
        <f t="shared" si="55"/>
        <v>61.36363636363637</v>
      </c>
    </row>
    <row r="634" spans="1:9" ht="28.5">
      <c r="A634" s="104">
        <v>628</v>
      </c>
      <c r="B634" s="1" t="s">
        <v>105</v>
      </c>
      <c r="C634" s="15" t="s">
        <v>104</v>
      </c>
      <c r="D634" s="15"/>
      <c r="E634" s="15"/>
      <c r="F634" s="15"/>
      <c r="G634" s="85">
        <f>G636</f>
        <v>1108000</v>
      </c>
      <c r="H634" s="85">
        <f>H636</f>
        <v>680730.9600000001</v>
      </c>
      <c r="I634" s="85">
        <f>H634*100/G634</f>
        <v>61.43781227436824</v>
      </c>
    </row>
    <row r="635" spans="1:9" ht="15">
      <c r="A635" s="104">
        <v>629</v>
      </c>
      <c r="B635" s="1" t="s">
        <v>101</v>
      </c>
      <c r="C635" s="15" t="s">
        <v>104</v>
      </c>
      <c r="D635" s="15" t="s">
        <v>25</v>
      </c>
      <c r="E635" s="15"/>
      <c r="F635" s="15"/>
      <c r="G635" s="70">
        <f>G636</f>
        <v>1108000</v>
      </c>
      <c r="H635" s="70">
        <f>H636</f>
        <v>680730.9600000001</v>
      </c>
      <c r="I635" s="85">
        <f>H635*100/G635</f>
        <v>61.43781227436824</v>
      </c>
    </row>
    <row r="636" spans="1:9" ht="48" customHeight="1">
      <c r="A636" s="104">
        <v>630</v>
      </c>
      <c r="B636" s="1" t="s">
        <v>107</v>
      </c>
      <c r="C636" s="15" t="s">
        <v>104</v>
      </c>
      <c r="D636" s="15" t="s">
        <v>106</v>
      </c>
      <c r="E636" s="15"/>
      <c r="F636" s="15"/>
      <c r="G636" s="70">
        <f>G643+G637</f>
        <v>1108000</v>
      </c>
      <c r="H636" s="70">
        <f>H643+H637</f>
        <v>680730.9600000001</v>
      </c>
      <c r="I636" s="85">
        <f>H636*100/G636</f>
        <v>61.43781227436824</v>
      </c>
    </row>
    <row r="637" spans="1:9" ht="64.5" customHeight="1">
      <c r="A637" s="104">
        <v>631</v>
      </c>
      <c r="B637" s="24" t="s">
        <v>371</v>
      </c>
      <c r="C637" s="25" t="s">
        <v>104</v>
      </c>
      <c r="D637" s="25" t="s">
        <v>106</v>
      </c>
      <c r="E637" s="28" t="s">
        <v>372</v>
      </c>
      <c r="F637" s="29"/>
      <c r="G637" s="30">
        <f aca="true" t="shared" si="56" ref="G637:H641">G638</f>
        <v>27600</v>
      </c>
      <c r="H637" s="30">
        <f t="shared" si="56"/>
        <v>13287.1</v>
      </c>
      <c r="I637" s="30">
        <f>H637*100/G637</f>
        <v>48.141666666666666</v>
      </c>
    </row>
    <row r="638" spans="1:9" ht="75">
      <c r="A638" s="104">
        <v>632</v>
      </c>
      <c r="B638" s="24" t="s">
        <v>380</v>
      </c>
      <c r="C638" s="25" t="s">
        <v>104</v>
      </c>
      <c r="D638" s="25" t="s">
        <v>106</v>
      </c>
      <c r="E638" s="25" t="s">
        <v>381</v>
      </c>
      <c r="F638" s="25"/>
      <c r="G638" s="30">
        <f t="shared" si="56"/>
        <v>27600</v>
      </c>
      <c r="H638" s="30">
        <f t="shared" si="56"/>
        <v>13287.1</v>
      </c>
      <c r="I638" s="30">
        <f>H638*100/G638</f>
        <v>48.141666666666666</v>
      </c>
    </row>
    <row r="639" spans="1:9" ht="67.5" customHeight="1">
      <c r="A639" s="104">
        <v>633</v>
      </c>
      <c r="B639" s="3" t="s">
        <v>383</v>
      </c>
      <c r="C639" s="20" t="s">
        <v>104</v>
      </c>
      <c r="D639" s="20" t="s">
        <v>106</v>
      </c>
      <c r="E639" s="20" t="s">
        <v>382</v>
      </c>
      <c r="F639" s="20"/>
      <c r="G639" s="31">
        <f t="shared" si="56"/>
        <v>27600</v>
      </c>
      <c r="H639" s="31">
        <f t="shared" si="56"/>
        <v>13287.1</v>
      </c>
      <c r="I639" s="31">
        <f>H639*100/G639</f>
        <v>48.141666666666666</v>
      </c>
    </row>
    <row r="640" spans="1:9" ht="53.25" customHeight="1">
      <c r="A640" s="104">
        <v>634</v>
      </c>
      <c r="B640" s="5" t="s">
        <v>125</v>
      </c>
      <c r="C640" s="20" t="s">
        <v>104</v>
      </c>
      <c r="D640" s="20" t="s">
        <v>106</v>
      </c>
      <c r="E640" s="20" t="s">
        <v>382</v>
      </c>
      <c r="F640" s="20" t="s">
        <v>67</v>
      </c>
      <c r="G640" s="31">
        <f t="shared" si="56"/>
        <v>27600</v>
      </c>
      <c r="H640" s="31">
        <f t="shared" si="56"/>
        <v>13287.1</v>
      </c>
      <c r="I640" s="31">
        <f>H640*100/G640</f>
        <v>48.141666666666666</v>
      </c>
    </row>
    <row r="641" spans="1:9" ht="30.75" customHeight="1">
      <c r="A641" s="104">
        <v>635</v>
      </c>
      <c r="B641" s="5" t="s">
        <v>126</v>
      </c>
      <c r="C641" s="20" t="s">
        <v>104</v>
      </c>
      <c r="D641" s="20" t="s">
        <v>106</v>
      </c>
      <c r="E641" s="20" t="s">
        <v>382</v>
      </c>
      <c r="F641" s="20" t="s">
        <v>43</v>
      </c>
      <c r="G641" s="31">
        <f t="shared" si="56"/>
        <v>27600</v>
      </c>
      <c r="H641" s="31">
        <f t="shared" si="56"/>
        <v>13287.1</v>
      </c>
      <c r="I641" s="31">
        <f>H641*100/G641</f>
        <v>48.141666666666666</v>
      </c>
    </row>
    <row r="642" spans="1:9" ht="36.75" customHeight="1">
      <c r="A642" s="104">
        <v>636</v>
      </c>
      <c r="B642" s="5" t="s">
        <v>139</v>
      </c>
      <c r="C642" s="9" t="s">
        <v>104</v>
      </c>
      <c r="D642" s="9" t="s">
        <v>106</v>
      </c>
      <c r="E642" s="9" t="s">
        <v>382</v>
      </c>
      <c r="F642" s="9" t="s">
        <v>138</v>
      </c>
      <c r="G642" s="32">
        <v>27600</v>
      </c>
      <c r="H642" s="32">
        <v>13287.1</v>
      </c>
      <c r="I642" s="31">
        <f>H642*100/G642</f>
        <v>48.141666666666666</v>
      </c>
    </row>
    <row r="643" spans="1:9" ht="15">
      <c r="A643" s="104">
        <v>637</v>
      </c>
      <c r="B643" s="5" t="s">
        <v>36</v>
      </c>
      <c r="C643" s="9" t="s">
        <v>104</v>
      </c>
      <c r="D643" s="9" t="s">
        <v>106</v>
      </c>
      <c r="E643" s="9" t="s">
        <v>177</v>
      </c>
      <c r="F643" s="9"/>
      <c r="G643" s="32">
        <f>G644+G652</f>
        <v>1080400</v>
      </c>
      <c r="H643" s="32">
        <f>H644+H652</f>
        <v>667443.8600000001</v>
      </c>
      <c r="I643" s="32">
        <f>H643*100/G643</f>
        <v>61.77747686042207</v>
      </c>
    </row>
    <row r="644" spans="1:9" ht="30">
      <c r="A644" s="104">
        <v>638</v>
      </c>
      <c r="B644" s="8" t="s">
        <v>37</v>
      </c>
      <c r="C644" s="9" t="s">
        <v>104</v>
      </c>
      <c r="D644" s="9" t="s">
        <v>106</v>
      </c>
      <c r="E644" s="9" t="s">
        <v>212</v>
      </c>
      <c r="F644" s="9"/>
      <c r="G644" s="32">
        <f>G645+G649</f>
        <v>496200</v>
      </c>
      <c r="H644" s="32">
        <f>H645+H649</f>
        <v>288222.09</v>
      </c>
      <c r="I644" s="32">
        <f>H644*100/G644</f>
        <v>58.085870616686826</v>
      </c>
    </row>
    <row r="645" spans="1:9" ht="53.25" customHeight="1">
      <c r="A645" s="104">
        <v>639</v>
      </c>
      <c r="B645" s="5" t="s">
        <v>125</v>
      </c>
      <c r="C645" s="9" t="s">
        <v>104</v>
      </c>
      <c r="D645" s="9" t="s">
        <v>106</v>
      </c>
      <c r="E645" s="9" t="s">
        <v>212</v>
      </c>
      <c r="F645" s="9" t="s">
        <v>67</v>
      </c>
      <c r="G645" s="32">
        <f>G646</f>
        <v>472200</v>
      </c>
      <c r="H645" s="32">
        <f>H646</f>
        <v>272662.09</v>
      </c>
      <c r="I645" s="32">
        <f>H645*100/G645</f>
        <v>57.74292460821687</v>
      </c>
    </row>
    <row r="646" spans="1:9" ht="30">
      <c r="A646" s="104">
        <v>640</v>
      </c>
      <c r="B646" s="5" t="s">
        <v>126</v>
      </c>
      <c r="C646" s="9" t="s">
        <v>104</v>
      </c>
      <c r="D646" s="9" t="s">
        <v>106</v>
      </c>
      <c r="E646" s="9" t="s">
        <v>212</v>
      </c>
      <c r="F646" s="9" t="s">
        <v>43</v>
      </c>
      <c r="G646" s="32">
        <f>G647+G648</f>
        <v>472200</v>
      </c>
      <c r="H646" s="32">
        <f>H647+H648</f>
        <v>272662.09</v>
      </c>
      <c r="I646" s="32">
        <f>H646*100/G646</f>
        <v>57.74292460821687</v>
      </c>
    </row>
    <row r="647" spans="1:9" ht="15">
      <c r="A647" s="104">
        <v>641</v>
      </c>
      <c r="B647" s="5" t="s">
        <v>326</v>
      </c>
      <c r="C647" s="9" t="s">
        <v>104</v>
      </c>
      <c r="D647" s="9" t="s">
        <v>106</v>
      </c>
      <c r="E647" s="9" t="s">
        <v>212</v>
      </c>
      <c r="F647" s="9" t="s">
        <v>137</v>
      </c>
      <c r="G647" s="32">
        <v>363200</v>
      </c>
      <c r="H647" s="32">
        <v>243225.42</v>
      </c>
      <c r="I647" s="32">
        <f>H647*100/G647</f>
        <v>66.96735132158591</v>
      </c>
    </row>
    <row r="648" spans="1:9" ht="51.75" customHeight="1">
      <c r="A648" s="104">
        <v>642</v>
      </c>
      <c r="B648" s="5" t="s">
        <v>327</v>
      </c>
      <c r="C648" s="9" t="s">
        <v>104</v>
      </c>
      <c r="D648" s="9" t="s">
        <v>106</v>
      </c>
      <c r="E648" s="9" t="s">
        <v>212</v>
      </c>
      <c r="F648" s="9" t="s">
        <v>329</v>
      </c>
      <c r="G648" s="32">
        <v>109000</v>
      </c>
      <c r="H648" s="32">
        <v>29436.67</v>
      </c>
      <c r="I648" s="32">
        <f>H648*100/G648</f>
        <v>27.006119266055045</v>
      </c>
    </row>
    <row r="649" spans="1:9" ht="30">
      <c r="A649" s="104">
        <v>643</v>
      </c>
      <c r="B649" s="5" t="s">
        <v>364</v>
      </c>
      <c r="C649" s="9" t="s">
        <v>104</v>
      </c>
      <c r="D649" s="9" t="s">
        <v>106</v>
      </c>
      <c r="E649" s="9" t="s">
        <v>212</v>
      </c>
      <c r="F649" s="9" t="s">
        <v>66</v>
      </c>
      <c r="G649" s="32">
        <f>G650</f>
        <v>24000</v>
      </c>
      <c r="H649" s="32">
        <f>H650</f>
        <v>15560</v>
      </c>
      <c r="I649" s="32">
        <f>H649*100/G649</f>
        <v>64.83333333333333</v>
      </c>
    </row>
    <row r="650" spans="1:9" ht="30">
      <c r="A650" s="104">
        <v>644</v>
      </c>
      <c r="B650" s="5" t="s">
        <v>133</v>
      </c>
      <c r="C650" s="9" t="s">
        <v>104</v>
      </c>
      <c r="D650" s="9" t="s">
        <v>106</v>
      </c>
      <c r="E650" s="9" t="s">
        <v>212</v>
      </c>
      <c r="F650" s="9" t="s">
        <v>42</v>
      </c>
      <c r="G650" s="32">
        <f>G651</f>
        <v>24000</v>
      </c>
      <c r="H650" s="32">
        <f>H651</f>
        <v>15560</v>
      </c>
      <c r="I650" s="32">
        <f>H650*100/G650</f>
        <v>64.83333333333333</v>
      </c>
    </row>
    <row r="651" spans="1:9" ht="30">
      <c r="A651" s="104">
        <v>645</v>
      </c>
      <c r="B651" s="5" t="s">
        <v>134</v>
      </c>
      <c r="C651" s="9" t="s">
        <v>104</v>
      </c>
      <c r="D651" s="9" t="s">
        <v>106</v>
      </c>
      <c r="E651" s="9" t="s">
        <v>212</v>
      </c>
      <c r="F651" s="9" t="s">
        <v>132</v>
      </c>
      <c r="G651" s="32">
        <v>24000</v>
      </c>
      <c r="H651" s="32">
        <v>15560</v>
      </c>
      <c r="I651" s="32">
        <f>H651*100/G651</f>
        <v>64.83333333333333</v>
      </c>
    </row>
    <row r="652" spans="1:9" ht="15">
      <c r="A652" s="104">
        <v>646</v>
      </c>
      <c r="B652" s="5" t="s">
        <v>131</v>
      </c>
      <c r="C652" s="9" t="s">
        <v>104</v>
      </c>
      <c r="D652" s="9" t="s">
        <v>106</v>
      </c>
      <c r="E652" s="9" t="s">
        <v>213</v>
      </c>
      <c r="F652" s="9"/>
      <c r="G652" s="32">
        <f>G654</f>
        <v>584200</v>
      </c>
      <c r="H652" s="32">
        <f>H654</f>
        <v>379221.77</v>
      </c>
      <c r="I652" s="32">
        <f>H652*100/G652</f>
        <v>64.91300410818214</v>
      </c>
    </row>
    <row r="653" spans="1:9" ht="60">
      <c r="A653" s="104">
        <v>647</v>
      </c>
      <c r="B653" s="5" t="s">
        <v>125</v>
      </c>
      <c r="C653" s="9" t="s">
        <v>104</v>
      </c>
      <c r="D653" s="9" t="s">
        <v>106</v>
      </c>
      <c r="E653" s="9" t="s">
        <v>213</v>
      </c>
      <c r="F653" s="9" t="s">
        <v>67</v>
      </c>
      <c r="G653" s="32">
        <f>G654</f>
        <v>584200</v>
      </c>
      <c r="H653" s="32">
        <f>H654</f>
        <v>379221.77</v>
      </c>
      <c r="I653" s="32">
        <f>H653*100/G653</f>
        <v>64.91300410818214</v>
      </c>
    </row>
    <row r="654" spans="1:9" ht="30">
      <c r="A654" s="104">
        <v>648</v>
      </c>
      <c r="B654" s="5" t="s">
        <v>126</v>
      </c>
      <c r="C654" s="9" t="s">
        <v>104</v>
      </c>
      <c r="D654" s="9" t="s">
        <v>106</v>
      </c>
      <c r="E654" s="9" t="s">
        <v>213</v>
      </c>
      <c r="F654" s="9" t="s">
        <v>43</v>
      </c>
      <c r="G654" s="32">
        <f>G655+G656</f>
        <v>584200</v>
      </c>
      <c r="H654" s="32">
        <f>H655+H656</f>
        <v>379221.77</v>
      </c>
      <c r="I654" s="32">
        <f>H654*100/G654</f>
        <v>64.91300410818214</v>
      </c>
    </row>
    <row r="655" spans="1:9" ht="15">
      <c r="A655" s="104">
        <v>649</v>
      </c>
      <c r="B655" s="5" t="s">
        <v>326</v>
      </c>
      <c r="C655" s="9" t="s">
        <v>104</v>
      </c>
      <c r="D655" s="9" t="s">
        <v>106</v>
      </c>
      <c r="E655" s="9" t="s">
        <v>213</v>
      </c>
      <c r="F655" s="9" t="s">
        <v>137</v>
      </c>
      <c r="G655" s="32">
        <v>449000</v>
      </c>
      <c r="H655" s="32">
        <v>301126.38</v>
      </c>
      <c r="I655" s="32">
        <f>H655*100/G655</f>
        <v>67.06600890868597</v>
      </c>
    </row>
    <row r="656" spans="1:9" ht="45" customHeight="1">
      <c r="A656" s="104">
        <v>650</v>
      </c>
      <c r="B656" s="5" t="s">
        <v>327</v>
      </c>
      <c r="C656" s="9" t="s">
        <v>104</v>
      </c>
      <c r="D656" s="9" t="s">
        <v>106</v>
      </c>
      <c r="E656" s="9" t="s">
        <v>213</v>
      </c>
      <c r="F656" s="9" t="s">
        <v>329</v>
      </c>
      <c r="G656" s="32">
        <v>135200</v>
      </c>
      <c r="H656" s="32">
        <v>78095.39</v>
      </c>
      <c r="I656" s="32">
        <f>H656*100/G656</f>
        <v>57.762862426035504</v>
      </c>
    </row>
    <row r="657" spans="1:9" ht="28.5">
      <c r="A657" s="104">
        <v>651</v>
      </c>
      <c r="B657" s="1" t="s">
        <v>109</v>
      </c>
      <c r="C657" s="15" t="s">
        <v>108</v>
      </c>
      <c r="D657" s="15"/>
      <c r="E657" s="15"/>
      <c r="F657" s="15"/>
      <c r="G657" s="85">
        <f>G658</f>
        <v>2868040</v>
      </c>
      <c r="H657" s="85">
        <f>H658</f>
        <v>1877320.5099999998</v>
      </c>
      <c r="I657" s="85">
        <f>H657*100/G657</f>
        <v>65.45656650534859</v>
      </c>
    </row>
    <row r="658" spans="1:9" ht="15">
      <c r="A658" s="104">
        <v>652</v>
      </c>
      <c r="B658" s="1" t="s">
        <v>101</v>
      </c>
      <c r="C658" s="15" t="s">
        <v>108</v>
      </c>
      <c r="D658" s="15" t="s">
        <v>25</v>
      </c>
      <c r="E658" s="15"/>
      <c r="F658" s="15"/>
      <c r="G658" s="70">
        <f>G659</f>
        <v>2868040</v>
      </c>
      <c r="H658" s="70">
        <f>H659</f>
        <v>1877320.5099999998</v>
      </c>
      <c r="I658" s="85">
        <f>H658*100/G658</f>
        <v>65.45656650534859</v>
      </c>
    </row>
    <row r="659" spans="1:9" ht="48" customHeight="1">
      <c r="A659" s="104">
        <v>653</v>
      </c>
      <c r="B659" s="1" t="s">
        <v>107</v>
      </c>
      <c r="C659" s="15" t="s">
        <v>108</v>
      </c>
      <c r="D659" s="15" t="s">
        <v>106</v>
      </c>
      <c r="E659" s="15"/>
      <c r="F659" s="15"/>
      <c r="G659" s="70">
        <f>G660+G677</f>
        <v>2868040</v>
      </c>
      <c r="H659" s="70">
        <f>H660+H677</f>
        <v>1877320.5099999998</v>
      </c>
      <c r="I659" s="85">
        <f>H659*100/G659</f>
        <v>65.45656650534859</v>
      </c>
    </row>
    <row r="660" spans="1:9" ht="45">
      <c r="A660" s="104">
        <v>654</v>
      </c>
      <c r="B660" s="24" t="s">
        <v>163</v>
      </c>
      <c r="C660" s="25" t="s">
        <v>108</v>
      </c>
      <c r="D660" s="25" t="s">
        <v>106</v>
      </c>
      <c r="E660" s="25" t="s">
        <v>214</v>
      </c>
      <c r="F660" s="25"/>
      <c r="G660" s="30">
        <f>G661+G667+G672</f>
        <v>2787760</v>
      </c>
      <c r="H660" s="30">
        <f>H661+H667+H672</f>
        <v>1857838.0099999998</v>
      </c>
      <c r="I660" s="30">
        <f>H660*100/G660</f>
        <v>66.64268122076504</v>
      </c>
    </row>
    <row r="661" spans="1:9" ht="45">
      <c r="A661" s="104">
        <v>655</v>
      </c>
      <c r="B661" s="24" t="s">
        <v>353</v>
      </c>
      <c r="C661" s="25" t="s">
        <v>108</v>
      </c>
      <c r="D661" s="25" t="s">
        <v>106</v>
      </c>
      <c r="E661" s="25" t="s">
        <v>347</v>
      </c>
      <c r="F661" s="25"/>
      <c r="G661" s="30">
        <f aca="true" t="shared" si="57" ref="G661:H663">G662</f>
        <v>2353190</v>
      </c>
      <c r="H661" s="30">
        <f t="shared" si="57"/>
        <v>1614043.63</v>
      </c>
      <c r="I661" s="30">
        <f>H661*100/G661</f>
        <v>68.58960092470221</v>
      </c>
    </row>
    <row r="662" spans="1:9" ht="33.75" customHeight="1">
      <c r="A662" s="104">
        <v>656</v>
      </c>
      <c r="B662" s="3" t="s">
        <v>37</v>
      </c>
      <c r="C662" s="20" t="s">
        <v>108</v>
      </c>
      <c r="D662" s="20" t="s">
        <v>106</v>
      </c>
      <c r="E662" s="20" t="s">
        <v>348</v>
      </c>
      <c r="F662" s="20"/>
      <c r="G662" s="31">
        <f t="shared" si="57"/>
        <v>2353190</v>
      </c>
      <c r="H662" s="31">
        <f t="shared" si="57"/>
        <v>1614043.63</v>
      </c>
      <c r="I662" s="31">
        <f>H662*100/G662</f>
        <v>68.58960092470221</v>
      </c>
    </row>
    <row r="663" spans="1:9" ht="52.5" customHeight="1">
      <c r="A663" s="104">
        <v>657</v>
      </c>
      <c r="B663" s="5" t="s">
        <v>125</v>
      </c>
      <c r="C663" s="9" t="s">
        <v>108</v>
      </c>
      <c r="D663" s="9" t="s">
        <v>106</v>
      </c>
      <c r="E663" s="9" t="s">
        <v>348</v>
      </c>
      <c r="F663" s="9" t="s">
        <v>67</v>
      </c>
      <c r="G663" s="32">
        <f t="shared" si="57"/>
        <v>2353190</v>
      </c>
      <c r="H663" s="32">
        <f t="shared" si="57"/>
        <v>1614043.63</v>
      </c>
      <c r="I663" s="31">
        <f>H663*100/G663</f>
        <v>68.58960092470221</v>
      </c>
    </row>
    <row r="664" spans="1:9" ht="30">
      <c r="A664" s="104">
        <v>658</v>
      </c>
      <c r="B664" s="5" t="s">
        <v>126</v>
      </c>
      <c r="C664" s="9" t="s">
        <v>108</v>
      </c>
      <c r="D664" s="9" t="s">
        <v>106</v>
      </c>
      <c r="E664" s="9" t="s">
        <v>348</v>
      </c>
      <c r="F664" s="9" t="s">
        <v>43</v>
      </c>
      <c r="G664" s="32">
        <f>G665+G666</f>
        <v>2353190</v>
      </c>
      <c r="H664" s="32">
        <f>H665+H666</f>
        <v>1614043.63</v>
      </c>
      <c r="I664" s="31">
        <f>H664*100/G664</f>
        <v>68.58960092470221</v>
      </c>
    </row>
    <row r="665" spans="1:9" ht="15">
      <c r="A665" s="104">
        <v>659</v>
      </c>
      <c r="B665" s="5" t="s">
        <v>326</v>
      </c>
      <c r="C665" s="9" t="s">
        <v>108</v>
      </c>
      <c r="D665" s="9" t="s">
        <v>106</v>
      </c>
      <c r="E665" s="9" t="s">
        <v>348</v>
      </c>
      <c r="F665" s="9" t="s">
        <v>137</v>
      </c>
      <c r="G665" s="32">
        <v>1807190</v>
      </c>
      <c r="H665" s="32">
        <v>1246763.42</v>
      </c>
      <c r="I665" s="31">
        <f>H665*100/G665</f>
        <v>68.98906147112368</v>
      </c>
    </row>
    <row r="666" spans="1:9" ht="49.5" customHeight="1">
      <c r="A666" s="104">
        <v>660</v>
      </c>
      <c r="B666" s="5" t="s">
        <v>327</v>
      </c>
      <c r="C666" s="9" t="s">
        <v>108</v>
      </c>
      <c r="D666" s="9" t="s">
        <v>106</v>
      </c>
      <c r="E666" s="9" t="s">
        <v>348</v>
      </c>
      <c r="F666" s="9" t="s">
        <v>329</v>
      </c>
      <c r="G666" s="32">
        <v>546000</v>
      </c>
      <c r="H666" s="32">
        <v>367280.21</v>
      </c>
      <c r="I666" s="31">
        <f>H666*100/G666</f>
        <v>67.26743772893772</v>
      </c>
    </row>
    <row r="667" spans="1:9" ht="49.5" customHeight="1">
      <c r="A667" s="104">
        <v>661</v>
      </c>
      <c r="B667" s="24" t="s">
        <v>351</v>
      </c>
      <c r="C667" s="25" t="s">
        <v>108</v>
      </c>
      <c r="D667" s="25" t="s">
        <v>106</v>
      </c>
      <c r="E667" s="25" t="s">
        <v>349</v>
      </c>
      <c r="F667" s="25"/>
      <c r="G667" s="30">
        <f>G669</f>
        <v>400620</v>
      </c>
      <c r="H667" s="30">
        <f>H669</f>
        <v>226494.38</v>
      </c>
      <c r="I667" s="30">
        <f>H667*100/G667</f>
        <v>56.535964255404124</v>
      </c>
    </row>
    <row r="668" spans="1:9" ht="37.5" customHeight="1">
      <c r="A668" s="104">
        <v>662</v>
      </c>
      <c r="B668" s="3" t="s">
        <v>346</v>
      </c>
      <c r="C668" s="9" t="s">
        <v>108</v>
      </c>
      <c r="D668" s="9" t="s">
        <v>106</v>
      </c>
      <c r="E668" s="9" t="s">
        <v>350</v>
      </c>
      <c r="F668" s="20"/>
      <c r="G668" s="31">
        <f aca="true" t="shared" si="58" ref="G668:H670">G669</f>
        <v>400620</v>
      </c>
      <c r="H668" s="31">
        <f t="shared" si="58"/>
        <v>226494.38</v>
      </c>
      <c r="I668" s="31">
        <f>H668*100/G668</f>
        <v>56.535964255404124</v>
      </c>
    </row>
    <row r="669" spans="1:9" ht="36" customHeight="1">
      <c r="A669" s="104">
        <v>663</v>
      </c>
      <c r="B669" s="5" t="s">
        <v>364</v>
      </c>
      <c r="C669" s="9" t="s">
        <v>108</v>
      </c>
      <c r="D669" s="9" t="s">
        <v>106</v>
      </c>
      <c r="E669" s="9" t="s">
        <v>350</v>
      </c>
      <c r="F669" s="9" t="s">
        <v>66</v>
      </c>
      <c r="G669" s="32">
        <f t="shared" si="58"/>
        <v>400620</v>
      </c>
      <c r="H669" s="32">
        <f t="shared" si="58"/>
        <v>226494.38</v>
      </c>
      <c r="I669" s="31">
        <f>H669*100/G669</f>
        <v>56.535964255404124</v>
      </c>
    </row>
    <row r="670" spans="1:9" ht="36" customHeight="1">
      <c r="A670" s="104">
        <v>664</v>
      </c>
      <c r="B670" s="5" t="s">
        <v>133</v>
      </c>
      <c r="C670" s="9" t="s">
        <v>108</v>
      </c>
      <c r="D670" s="9" t="s">
        <v>106</v>
      </c>
      <c r="E670" s="9" t="s">
        <v>350</v>
      </c>
      <c r="F670" s="9" t="s">
        <v>42</v>
      </c>
      <c r="G670" s="32">
        <f t="shared" si="58"/>
        <v>400620</v>
      </c>
      <c r="H670" s="32">
        <f t="shared" si="58"/>
        <v>226494.38</v>
      </c>
      <c r="I670" s="31">
        <f>H670*100/G670</f>
        <v>56.535964255404124</v>
      </c>
    </row>
    <row r="671" spans="1:9" ht="36" customHeight="1">
      <c r="A671" s="104">
        <v>665</v>
      </c>
      <c r="B671" s="5" t="s">
        <v>134</v>
      </c>
      <c r="C671" s="9" t="s">
        <v>108</v>
      </c>
      <c r="D671" s="9" t="s">
        <v>106</v>
      </c>
      <c r="E671" s="9" t="s">
        <v>350</v>
      </c>
      <c r="F671" s="9" t="s">
        <v>132</v>
      </c>
      <c r="G671" s="32">
        <v>400620</v>
      </c>
      <c r="H671" s="32">
        <v>226494.38</v>
      </c>
      <c r="I671" s="31">
        <f>H671*100/G671</f>
        <v>56.535964255404124</v>
      </c>
    </row>
    <row r="672" spans="1:9" ht="60">
      <c r="A672" s="104">
        <v>666</v>
      </c>
      <c r="B672" s="24" t="s">
        <v>352</v>
      </c>
      <c r="C672" s="25" t="s">
        <v>108</v>
      </c>
      <c r="D672" s="25" t="s">
        <v>106</v>
      </c>
      <c r="E672" s="25" t="s">
        <v>344</v>
      </c>
      <c r="F672" s="25"/>
      <c r="G672" s="30">
        <f>G673</f>
        <v>33950</v>
      </c>
      <c r="H672" s="30">
        <f>H673</f>
        <v>17300</v>
      </c>
      <c r="I672" s="30">
        <f>H672*100/G672</f>
        <v>50.95729013254786</v>
      </c>
    </row>
    <row r="673" spans="1:9" ht="55.5" customHeight="1">
      <c r="A673" s="104">
        <v>667</v>
      </c>
      <c r="B673" s="3" t="s">
        <v>366</v>
      </c>
      <c r="C673" s="20" t="s">
        <v>108</v>
      </c>
      <c r="D673" s="20" t="s">
        <v>106</v>
      </c>
      <c r="E673" s="20" t="s">
        <v>345</v>
      </c>
      <c r="F673" s="20"/>
      <c r="G673" s="31">
        <f>G674</f>
        <v>33950</v>
      </c>
      <c r="H673" s="31">
        <f>H674</f>
        <v>17300</v>
      </c>
      <c r="I673" s="31">
        <f>H673*100/G673</f>
        <v>50.95729013254786</v>
      </c>
    </row>
    <row r="674" spans="1:9" ht="30">
      <c r="A674" s="104">
        <v>668</v>
      </c>
      <c r="B674" s="5" t="s">
        <v>364</v>
      </c>
      <c r="C674" s="20" t="s">
        <v>108</v>
      </c>
      <c r="D674" s="20" t="s">
        <v>106</v>
      </c>
      <c r="E674" s="20" t="s">
        <v>345</v>
      </c>
      <c r="F674" s="9" t="s">
        <v>66</v>
      </c>
      <c r="G674" s="31">
        <f>G676</f>
        <v>33950</v>
      </c>
      <c r="H674" s="31">
        <f>H676</f>
        <v>17300</v>
      </c>
      <c r="I674" s="31">
        <f>H674*100/G674</f>
        <v>50.95729013254786</v>
      </c>
    </row>
    <row r="675" spans="1:9" ht="30">
      <c r="A675" s="104">
        <v>669</v>
      </c>
      <c r="B675" s="5" t="s">
        <v>133</v>
      </c>
      <c r="C675" s="20" t="s">
        <v>108</v>
      </c>
      <c r="D675" s="20" t="s">
        <v>106</v>
      </c>
      <c r="E675" s="20" t="s">
        <v>345</v>
      </c>
      <c r="F675" s="9" t="s">
        <v>42</v>
      </c>
      <c r="G675" s="31">
        <f>G676</f>
        <v>33950</v>
      </c>
      <c r="H675" s="31">
        <f>H676</f>
        <v>17300</v>
      </c>
      <c r="I675" s="31">
        <f>H675*100/G675</f>
        <v>50.95729013254786</v>
      </c>
    </row>
    <row r="676" spans="1:9" ht="30">
      <c r="A676" s="104">
        <v>670</v>
      </c>
      <c r="B676" s="5" t="s">
        <v>134</v>
      </c>
      <c r="C676" s="9" t="s">
        <v>108</v>
      </c>
      <c r="D676" s="9" t="s">
        <v>106</v>
      </c>
      <c r="E676" s="9" t="s">
        <v>345</v>
      </c>
      <c r="F676" s="76">
        <v>244</v>
      </c>
      <c r="G676" s="32">
        <v>33950</v>
      </c>
      <c r="H676" s="32">
        <v>17300</v>
      </c>
      <c r="I676" s="31">
        <f>H676*100/G676</f>
        <v>50.95729013254786</v>
      </c>
    </row>
    <row r="677" spans="1:9" ht="60">
      <c r="A677" s="104">
        <v>671</v>
      </c>
      <c r="B677" s="24" t="s">
        <v>371</v>
      </c>
      <c r="C677" s="25" t="s">
        <v>108</v>
      </c>
      <c r="D677" s="25" t="s">
        <v>106</v>
      </c>
      <c r="E677" s="28" t="s">
        <v>372</v>
      </c>
      <c r="F677" s="77"/>
      <c r="G677" s="78">
        <f>G678</f>
        <v>80280</v>
      </c>
      <c r="H677" s="78">
        <f>H678</f>
        <v>19482.5</v>
      </c>
      <c r="I677" s="78">
        <f>H677*100/G677</f>
        <v>24.26818634778276</v>
      </c>
    </row>
    <row r="678" spans="1:9" ht="75">
      <c r="A678" s="104">
        <v>672</v>
      </c>
      <c r="B678" s="24" t="s">
        <v>380</v>
      </c>
      <c r="C678" s="25" t="s">
        <v>108</v>
      </c>
      <c r="D678" s="25" t="s">
        <v>106</v>
      </c>
      <c r="E678" s="25" t="s">
        <v>381</v>
      </c>
      <c r="F678" s="77"/>
      <c r="G678" s="78">
        <f>G680</f>
        <v>80280</v>
      </c>
      <c r="H678" s="78">
        <f>H680</f>
        <v>19482.5</v>
      </c>
      <c r="I678" s="78">
        <f>H678*100/G678</f>
        <v>24.26818634778276</v>
      </c>
    </row>
    <row r="679" spans="1:9" ht="69" customHeight="1">
      <c r="A679" s="104">
        <v>673</v>
      </c>
      <c r="B679" s="47" t="s">
        <v>383</v>
      </c>
      <c r="C679" s="9" t="s">
        <v>108</v>
      </c>
      <c r="D679" s="9" t="s">
        <v>106</v>
      </c>
      <c r="E679" s="9" t="s">
        <v>382</v>
      </c>
      <c r="F679" s="79"/>
      <c r="G679" s="80">
        <f aca="true" t="shared" si="59" ref="G679:H681">G680</f>
        <v>80280</v>
      </c>
      <c r="H679" s="80">
        <f t="shared" si="59"/>
        <v>19482.5</v>
      </c>
      <c r="I679" s="80">
        <f>H679*100/G679</f>
        <v>24.26818634778276</v>
      </c>
    </row>
    <row r="680" spans="1:9" ht="50.25" customHeight="1">
      <c r="A680" s="104">
        <v>674</v>
      </c>
      <c r="B680" s="5" t="s">
        <v>125</v>
      </c>
      <c r="C680" s="9" t="s">
        <v>108</v>
      </c>
      <c r="D680" s="9" t="s">
        <v>106</v>
      </c>
      <c r="E680" s="9" t="s">
        <v>382</v>
      </c>
      <c r="F680" s="9" t="s">
        <v>67</v>
      </c>
      <c r="G680" s="81">
        <f t="shared" si="59"/>
        <v>80280</v>
      </c>
      <c r="H680" s="81">
        <f t="shared" si="59"/>
        <v>19482.5</v>
      </c>
      <c r="I680" s="80">
        <f>H680*100/G680</f>
        <v>24.26818634778276</v>
      </c>
    </row>
    <row r="681" spans="1:9" ht="30">
      <c r="A681" s="104">
        <v>675</v>
      </c>
      <c r="B681" s="5" t="s">
        <v>126</v>
      </c>
      <c r="C681" s="9" t="s">
        <v>108</v>
      </c>
      <c r="D681" s="9" t="s">
        <v>106</v>
      </c>
      <c r="E681" s="9" t="s">
        <v>382</v>
      </c>
      <c r="F681" s="9" t="s">
        <v>43</v>
      </c>
      <c r="G681" s="82">
        <f t="shared" si="59"/>
        <v>80280</v>
      </c>
      <c r="H681" s="82">
        <f t="shared" si="59"/>
        <v>19482.5</v>
      </c>
      <c r="I681" s="80">
        <f>H681*100/G681</f>
        <v>24.26818634778276</v>
      </c>
    </row>
    <row r="682" spans="1:9" ht="30">
      <c r="A682" s="104">
        <v>676</v>
      </c>
      <c r="B682" s="5" t="s">
        <v>139</v>
      </c>
      <c r="C682" s="9" t="s">
        <v>108</v>
      </c>
      <c r="D682" s="9" t="s">
        <v>106</v>
      </c>
      <c r="E682" s="9" t="s">
        <v>382</v>
      </c>
      <c r="F682" s="9" t="s">
        <v>138</v>
      </c>
      <c r="G682" s="32">
        <v>80280</v>
      </c>
      <c r="H682" s="32">
        <v>19482.5</v>
      </c>
      <c r="I682" s="32">
        <f>H682*100/G682</f>
        <v>24.26818634778276</v>
      </c>
    </row>
  </sheetData>
  <sheetProtection/>
  <mergeCells count="1">
    <mergeCell ref="A2:I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cp:lastPrinted>2017-02-13T11:20:37Z</cp:lastPrinted>
  <dcterms:created xsi:type="dcterms:W3CDTF">2013-11-11T10:50:13Z</dcterms:created>
  <dcterms:modified xsi:type="dcterms:W3CDTF">2018-04-23T04:31:30Z</dcterms:modified>
  <cp:category/>
  <cp:version/>
  <cp:contentType/>
  <cp:contentStatus/>
</cp:coreProperties>
</file>